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0"/>
  </bookViews>
  <sheets>
    <sheet name="005_18" sheetId="1" r:id="rId1"/>
    <sheet name="003_18" sheetId="2" r:id="rId2"/>
    <sheet name="004_18" sheetId="3" r:id="rId3"/>
    <sheet name="007_18" sheetId="4" r:id="rId4"/>
    <sheet name="011_18" sheetId="5" r:id="rId5"/>
    <sheet name="008_18" sheetId="6" r:id="rId6"/>
    <sheet name="009_18" sheetId="7" r:id="rId7"/>
    <sheet name="010_18" sheetId="8" r:id="rId8"/>
    <sheet name="001_19" sheetId="9" r:id="rId9"/>
    <sheet name="002_19" sheetId="10" r:id="rId10"/>
    <sheet name="003_19" sheetId="11" r:id="rId11"/>
  </sheets>
  <definedNames/>
  <calcPr fullCalcOnLoad="1"/>
</workbook>
</file>

<file path=xl/sharedStrings.xml><?xml version="1.0" encoding="utf-8"?>
<sst xmlns="http://schemas.openxmlformats.org/spreadsheetml/2006/main" count="305" uniqueCount="103">
  <si>
    <t>grupo</t>
  </si>
  <si>
    <t>item</t>
  </si>
  <si>
    <t>unidade</t>
  </si>
  <si>
    <t>quantRegistratada</t>
  </si>
  <si>
    <t>limitador</t>
  </si>
  <si>
    <t>fma</t>
  </si>
  <si>
    <t>1.1 - LOCAL-FF</t>
  </si>
  <si>
    <t>1.2 - LOCAL-FM-IO</t>
  </si>
  <si>
    <t>1.3 - LOCAL-FM-EO</t>
  </si>
  <si>
    <t>2.1 - LOCAL-MM-IO</t>
  </si>
  <si>
    <t>2.2 - LOCAL-MM-EO</t>
  </si>
  <si>
    <t>2.3 - LOCAL-MF-QO</t>
  </si>
  <si>
    <t>2.4 - SMP-SMPH1</t>
  </si>
  <si>
    <t>2.5- SMP-SMPH2</t>
  </si>
  <si>
    <t>2.6 - SMP-DUAL</t>
  </si>
  <si>
    <t>2.7 - SMP-MODEM</t>
  </si>
  <si>
    <t>2.8 - SMP-TABLET</t>
  </si>
  <si>
    <t>2.9 - SMP-DADOS</t>
  </si>
  <si>
    <t>2.10 - SMP-MMS</t>
  </si>
  <si>
    <t>2.11 - SMP-CHIP</t>
  </si>
  <si>
    <t>2.12 - SMP-SMS</t>
  </si>
  <si>
    <t>3.1 - LDN-FF-QO</t>
  </si>
  <si>
    <t>3.2 - LDN-FM-IO</t>
  </si>
  <si>
    <t>3.3 - LDN-FM-EO</t>
  </si>
  <si>
    <t>3.4 - LDN-MF-IO</t>
  </si>
  <si>
    <t>3.5 - LDN-MF-EO</t>
  </si>
  <si>
    <t>3.6 - LDN-MM-IO</t>
  </si>
  <si>
    <t>3.7 - LDN-MM-EO</t>
  </si>
  <si>
    <t>4.1.1 - LDI-FIXO-R1</t>
  </si>
  <si>
    <t>4.1.2 - LDI-FIXO-R2</t>
  </si>
  <si>
    <t>4.1.3 - LDI-FIXO-R3</t>
  </si>
  <si>
    <t>4.1.4 - LDI-FIXO-R4</t>
  </si>
  <si>
    <t>4.2.1 - LDI-MÓVEL-R1</t>
  </si>
  <si>
    <t>4.2.2 - LDI-MÓVEL-R2</t>
  </si>
  <si>
    <t>4.2.3 - LDI-MÓVEL-R3</t>
  </si>
  <si>
    <t>4.2.4 - LDI-MÓVEL-R4</t>
  </si>
  <si>
    <t>qtd. Bi-Anual</t>
  </si>
  <si>
    <t>Total</t>
  </si>
  <si>
    <t>Valor Unit. (R$)</t>
  </si>
  <si>
    <t>Orgão:</t>
  </si>
  <si>
    <t>UASG:</t>
  </si>
  <si>
    <t>ATA - 005/2018 - CENTRAL DE COMPRAS</t>
  </si>
  <si>
    <t>limite máx. p/ adesão</t>
  </si>
  <si>
    <t>DDD's:</t>
  </si>
  <si>
    <t>Serviços continuados de outsourcing para operação de almoxarifado virtual in company, sob demanda, integrados ao Sistema web disponibilizado e implementado pela Contratada</t>
  </si>
  <si>
    <t>especificações</t>
  </si>
  <si>
    <t>qtd.</t>
  </si>
  <si>
    <t>ATA - 003/2018 - CENTRAL DE COMPRAS</t>
  </si>
  <si>
    <t>Firewall multifuncional Tipo 3</t>
  </si>
  <si>
    <t>Conjunto de funcionalidades IPS/IDS do FW Tipo 3</t>
  </si>
  <si>
    <t>Conjunto de funcionalidades antivírus e anti-malware
do FW Tipo 3</t>
  </si>
  <si>
    <t>Conjunto de funcionalidades para tratamento de
conteúdo web do FW Tipo 3</t>
  </si>
  <si>
    <t>Conjunto de funcionalidades para controle de
aplicações e análise profunda do FW Tipo 3</t>
  </si>
  <si>
    <t>Treinamento oficial até 5 pessoas do FW Tipo 3</t>
  </si>
  <si>
    <t>Solução de gerência centralizada do FW Tipo 3</t>
  </si>
  <si>
    <t>Firewall multifuncional Tipo 5</t>
  </si>
  <si>
    <t>Conjunto de funcionalidades IPS/IDS do FW Tipo 5</t>
  </si>
  <si>
    <t>Conjunto de funcionalidades antivírus e anti-malware
do FW Tipo 5</t>
  </si>
  <si>
    <t>Conjunto de funcionalidades para tratamento de
conteúdo web do FW Tipo 5</t>
  </si>
  <si>
    <t>Conjunto de funcionalidades para controle de
aplicações e análise profunda do FW Tipo 5</t>
  </si>
  <si>
    <t>Treinamento oficial até 5 pessoas do FW Tipo 5</t>
  </si>
  <si>
    <t>Solução de gerência centralizada do FW Tipo 5</t>
  </si>
  <si>
    <t>ATA - 004/2018 - CENTRAL DE COMPRAS</t>
  </si>
  <si>
    <t>Firewall multifuncional Tipo 4</t>
  </si>
  <si>
    <t>Conjunto de funcionalidades IPS/IDS do FW Tipo 4</t>
  </si>
  <si>
    <t>Conjunto de funcionalidades antivírus e anti-malware do FW Tipo 4</t>
  </si>
  <si>
    <t>Conjunto de funcionalidades para tratamento de conteúdo web do FW Tipo 4</t>
  </si>
  <si>
    <t>Conjunto de funcionalidades para controle de aplicações e análise profunda do FW Tipo 4</t>
  </si>
  <si>
    <t>Treinamento oficial até 5 pessoas do FW Tipo 4</t>
  </si>
  <si>
    <t>Solução de gerência centralizada do FW Tipo 4</t>
  </si>
  <si>
    <t>ATA - 007/2018 - CENTRAL DE COMPRAS</t>
  </si>
  <si>
    <t>Firewall multifuncional Tipo 1</t>
  </si>
  <si>
    <t>Conjunto de funcionalidades IPS/IDS do FW Tipo 1</t>
  </si>
  <si>
    <t>Conjunto de funcionalidades antivírus e anti-malware do FW Tipo 1</t>
  </si>
  <si>
    <t>Conjunto de funcionalidades para tratamento de conteúdo web do FW Tipo 1</t>
  </si>
  <si>
    <t>Conjunto de funcionalidades para controle de aplicações e análise profunda do FW Tipo 1</t>
  </si>
  <si>
    <t>Treinamento oficial até 5 pessoas do FW Tipo 1</t>
  </si>
  <si>
    <t>Solução de gerência centralizada do FW Tipo 1</t>
  </si>
  <si>
    <t>ATA - 011/2018 - CENTRAL DE COMPRAS</t>
  </si>
  <si>
    <t>ATA - 008/2018 - CENTRAL DE COMPRAS</t>
  </si>
  <si>
    <t>serviços de digitalização de documentos (RS-SC-PR)</t>
  </si>
  <si>
    <t>página</t>
  </si>
  <si>
    <t>serviços de digitalização de documentos (SP-MS)</t>
  </si>
  <si>
    <t>serviços de digitalização de documentos (RJ)</t>
  </si>
  <si>
    <t>serviços de digitalização de documentos (MG-ES)</t>
  </si>
  <si>
    <t>serviços de digitalização de documentos (AC-AM-AP-RR-RO-PA)</t>
  </si>
  <si>
    <t>ATA - 010/2018 - CENTRAL DE COMPRAS</t>
  </si>
  <si>
    <t>serviços de digitalização de documentos (DF-GO-TO-MT)</t>
  </si>
  <si>
    <t>serviços de digitalização de documentos (BA-AL-SE-PE)</t>
  </si>
  <si>
    <t>serviços de digitalização de documentos (PB-RN-CE-PI-MA)</t>
  </si>
  <si>
    <t>ATA - 001/2019 - CENTRAL DE COMPRAS</t>
  </si>
  <si>
    <t>ATA - 003/2019 - CENTRAL DE COMPRAS</t>
  </si>
  <si>
    <t>Firewall multifuncional Tio 2</t>
  </si>
  <si>
    <t>Unidade</t>
  </si>
  <si>
    <t>Conjunto de funcionalidades IPS/IDS do FW Tipo 2</t>
  </si>
  <si>
    <t>Conjunto de funcionalidades antivírus e anti-malware do FW Tipo 2</t>
  </si>
  <si>
    <t>Conjunto de funcionalidades para tratamento de conteúdo web do FW Tipo 2</t>
  </si>
  <si>
    <t>Conjunto de funcionalidades para controle de aplicações e análise profundado FW Tipo 2</t>
  </si>
  <si>
    <t>Treinamento oficial até 5 pessoas do FW Tipo 2</t>
  </si>
  <si>
    <t>Solução de gerência centralizada do FW Tipo 2</t>
  </si>
  <si>
    <t>ATA - 002/2019 - CENTRAL DE COMPRAS</t>
  </si>
  <si>
    <t>KM (Quilômetro) Rodado</t>
  </si>
  <si>
    <t>qtd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</si>
</sst>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23"/>
      <name val="Calibri"/>
      <family val="2"/>
    </font>
    <font>
      <sz val="8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8"/>
      <color theme="2" tint="-0.8999800086021423"/>
      <name val="Calibri"/>
      <family val="2"/>
    </font>
    <font>
      <sz val="8"/>
      <color theme="2" tint="-0.8999800086021423"/>
      <name val="Calibri"/>
      <family val="2"/>
    </font>
    <font>
      <sz val="10"/>
      <color theme="0" tint="-0.4999699890613556"/>
      <name val="Calibri"/>
      <family val="2"/>
    </font>
    <font>
      <sz val="8"/>
      <color theme="0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</border>
    <border>
      <left style="thin">
        <color rgb="FFE7E6E6"/>
      </left>
      <right style="thin">
        <color rgb="FFE7E6E6"/>
      </right>
      <top/>
      <bottom style="thin">
        <color rgb="FFE7E6E6"/>
      </bottom>
    </border>
    <border>
      <left/>
      <right style="thin">
        <color rgb="FFE7E6E6"/>
      </right>
      <top/>
      <bottom style="thin">
        <color rgb="FFE7E6E6"/>
      </bottom>
    </border>
    <border>
      <left/>
      <right style="thin">
        <color rgb="FFE7E6E6"/>
      </right>
      <top style="thin">
        <color rgb="FFE7E6E6"/>
      </top>
      <bottom style="thin">
        <color rgb="FFE7E6E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/>
      <top style="thin">
        <color rgb="FFE7E6E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10" xfId="0" applyFont="1" applyFill="1" applyBorder="1" applyAlignment="1" applyProtection="1">
      <alignment horizontal="right" vertical="center" wrapText="1"/>
      <protection/>
    </xf>
    <xf numFmtId="0" fontId="41" fillId="0" borderId="0" xfId="0" applyFont="1" applyAlignment="1">
      <alignment/>
    </xf>
    <xf numFmtId="0" fontId="42" fillId="0" borderId="10" xfId="0" applyFont="1" applyFill="1" applyBorder="1" applyAlignment="1" applyProtection="1">
      <alignment horizontal="right" vertical="center" wrapText="1"/>
      <protection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42" fillId="0" borderId="11" xfId="0" applyFont="1" applyFill="1" applyBorder="1" applyAlignment="1" applyProtection="1">
      <alignment horizontal="right" vertical="center" wrapText="1"/>
      <protection/>
    </xf>
    <xf numFmtId="0" fontId="42" fillId="0" borderId="12" xfId="0" applyFont="1" applyFill="1" applyBorder="1" applyAlignment="1" applyProtection="1">
      <alignment horizontal="right" vertical="center" wrapText="1"/>
      <protection/>
    </xf>
    <xf numFmtId="0" fontId="42" fillId="0" borderId="13" xfId="0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Alignment="1">
      <alignment/>
    </xf>
    <xf numFmtId="44" fontId="43" fillId="34" borderId="0" xfId="45" applyFont="1" applyFill="1" applyAlignment="1">
      <alignment/>
    </xf>
    <xf numFmtId="0" fontId="44" fillId="35" borderId="14" xfId="0" applyFont="1" applyFill="1" applyBorder="1" applyAlignment="1" applyProtection="1">
      <alignment horizontal="center" vertical="center" wrapText="1"/>
      <protection/>
    </xf>
    <xf numFmtId="0" fontId="44" fillId="35" borderId="15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wrapText="1"/>
    </xf>
    <xf numFmtId="0" fontId="46" fillId="34" borderId="0" xfId="0" applyFont="1" applyFill="1" applyBorder="1" applyAlignment="1" applyProtection="1">
      <alignment horizontal="right" vertical="center" wrapText="1"/>
      <protection/>
    </xf>
    <xf numFmtId="0" fontId="46" fillId="34" borderId="0" xfId="0" applyFont="1" applyFill="1" applyBorder="1" applyAlignment="1" applyProtection="1">
      <alignment horizontal="center" vertical="center" wrapText="1"/>
      <protection/>
    </xf>
    <xf numFmtId="0" fontId="46" fillId="34" borderId="0" xfId="0" applyFont="1" applyFill="1" applyBorder="1" applyAlignment="1" applyProtection="1">
      <alignment vertical="center" wrapText="1"/>
      <protection/>
    </xf>
    <xf numFmtId="4" fontId="46" fillId="34" borderId="0" xfId="0" applyNumberFormat="1" applyFont="1" applyFill="1" applyBorder="1" applyAlignment="1" applyProtection="1">
      <alignment horizontal="right" vertical="center" wrapText="1"/>
      <protection/>
    </xf>
    <xf numFmtId="164" fontId="46" fillId="34" borderId="0" xfId="60" applyNumberFormat="1" applyFont="1" applyFill="1" applyBorder="1" applyAlignment="1" applyProtection="1">
      <alignment horizontal="right" vertical="center" wrapText="1"/>
      <protection/>
    </xf>
    <xf numFmtId="44" fontId="41" fillId="0" borderId="10" xfId="45" applyFont="1" applyBorder="1" applyAlignment="1">
      <alignment/>
    </xf>
    <xf numFmtId="3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43" fillId="33" borderId="0" xfId="0" applyFont="1" applyFill="1" applyAlignment="1">
      <alignment horizontal="center"/>
    </xf>
    <xf numFmtId="0" fontId="44" fillId="35" borderId="16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3" fontId="47" fillId="34" borderId="0" xfId="0" applyNumberFormat="1" applyFont="1" applyFill="1" applyBorder="1" applyAlignment="1" applyProtection="1">
      <alignment horizontal="right" vertical="center" wrapText="1"/>
      <protection/>
    </xf>
    <xf numFmtId="1" fontId="46" fillId="34" borderId="0" xfId="0" applyNumberFormat="1" applyFont="1" applyFill="1" applyBorder="1" applyAlignment="1" applyProtection="1">
      <alignment horizontal="right" vertical="center" wrapText="1"/>
      <protection/>
    </xf>
    <xf numFmtId="1" fontId="46" fillId="34" borderId="0" xfId="0" applyNumberFormat="1" applyFont="1" applyFill="1" applyBorder="1" applyAlignment="1" applyProtection="1">
      <alignment horizontal="center" vertical="center" wrapText="1"/>
      <protection/>
    </xf>
    <xf numFmtId="2" fontId="46" fillId="34" borderId="0" xfId="0" applyNumberFormat="1" applyFont="1" applyFill="1" applyBorder="1" applyAlignment="1" applyProtection="1">
      <alignment horizontal="right" vertical="center" wrapText="1"/>
      <protection/>
    </xf>
    <xf numFmtId="2" fontId="46" fillId="34" borderId="0" xfId="0" applyNumberFormat="1" applyFont="1" applyFill="1" applyBorder="1" applyAlignment="1" applyProtection="1">
      <alignment vertical="center" wrapText="1"/>
      <protection/>
    </xf>
    <xf numFmtId="2" fontId="46" fillId="34" borderId="0" xfId="60" applyNumberFormat="1" applyFont="1" applyFill="1" applyBorder="1" applyAlignment="1" applyProtection="1">
      <alignment horizontal="right" vertical="center" wrapText="1"/>
      <protection/>
    </xf>
    <xf numFmtId="43" fontId="46" fillId="34" borderId="0" xfId="60" applyNumberFormat="1" applyFont="1" applyFill="1" applyBorder="1" applyAlignment="1" applyProtection="1">
      <alignment horizontal="right" vertical="center" wrapText="1"/>
      <protection/>
    </xf>
    <xf numFmtId="0" fontId="41" fillId="0" borderId="0" xfId="0" applyFont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43" fillId="33" borderId="0" xfId="0" applyFont="1" applyFill="1" applyAlignment="1">
      <alignment horizontal="center"/>
    </xf>
    <xf numFmtId="0" fontId="41" fillId="36" borderId="0" xfId="0" applyFont="1" applyFill="1" applyAlignment="1" applyProtection="1">
      <alignment horizontal="center"/>
      <protection locked="0"/>
    </xf>
    <xf numFmtId="0" fontId="41" fillId="36" borderId="0" xfId="0" applyFont="1" applyFill="1" applyBorder="1" applyAlignment="1" applyProtection="1">
      <alignment/>
      <protection locked="0"/>
    </xf>
    <xf numFmtId="0" fontId="41" fillId="37" borderId="0" xfId="0" applyFont="1" applyFill="1" applyBorder="1" applyAlignment="1">
      <alignment horizontal="center"/>
    </xf>
    <xf numFmtId="0" fontId="41" fillId="37" borderId="17" xfId="0" applyFont="1" applyFill="1" applyBorder="1" applyAlignment="1">
      <alignment horizontal="center"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hidden="1"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57150</xdr:rowOff>
    </xdr:from>
    <xdr:to>
      <xdr:col>10</xdr:col>
      <xdr:colOff>895350</xdr:colOff>
      <xdr:row>6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38100</xdr:rowOff>
    </xdr:from>
    <xdr:to>
      <xdr:col>10</xdr:col>
      <xdr:colOff>952500</xdr:colOff>
      <xdr:row>7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104775</xdr:rowOff>
    </xdr:from>
    <xdr:to>
      <xdr:col>10</xdr:col>
      <xdr:colOff>876300</xdr:colOff>
      <xdr:row>6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38100</xdr:rowOff>
    </xdr:from>
    <xdr:to>
      <xdr:col>10</xdr:col>
      <xdr:colOff>952500</xdr:colOff>
      <xdr:row>7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38100</xdr:rowOff>
    </xdr:from>
    <xdr:to>
      <xdr:col>10</xdr:col>
      <xdr:colOff>952500</xdr:colOff>
      <xdr:row>7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38100</xdr:rowOff>
    </xdr:from>
    <xdr:to>
      <xdr:col>10</xdr:col>
      <xdr:colOff>952500</xdr:colOff>
      <xdr:row>7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66675</xdr:rowOff>
    </xdr:from>
    <xdr:to>
      <xdr:col>10</xdr:col>
      <xdr:colOff>923925</xdr:colOff>
      <xdr:row>7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66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66675</xdr:rowOff>
    </xdr:from>
    <xdr:to>
      <xdr:col>10</xdr:col>
      <xdr:colOff>923925</xdr:colOff>
      <xdr:row>7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66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66675</xdr:rowOff>
    </xdr:from>
    <xdr:to>
      <xdr:col>10</xdr:col>
      <xdr:colOff>923925</xdr:colOff>
      <xdr:row>7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66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66675</xdr:rowOff>
    </xdr:from>
    <xdr:to>
      <xdr:col>10</xdr:col>
      <xdr:colOff>923925</xdr:colOff>
      <xdr:row>7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66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RowColHeaders="0" view="pageBreakPreview" zoomScale="145" zoomScaleNormal="130" zoomScaleSheetLayoutView="145" zoomScalePageLayoutView="0" workbookViewId="0" topLeftCell="A1">
      <selection activeCell="B3" sqref="B3:J3"/>
    </sheetView>
  </sheetViews>
  <sheetFormatPr defaultColWidth="9.140625" defaultRowHeight="12.75" customHeight="1"/>
  <cols>
    <col min="1" max="1" width="6.140625" style="2" bestFit="1" customWidth="1"/>
    <col min="2" max="2" width="5.140625" style="5" bestFit="1" customWidth="1"/>
    <col min="3" max="3" width="23.28125" style="2" customWidth="1"/>
    <col min="4" max="4" width="8.28125" style="2" hidden="1" customWidth="1"/>
    <col min="5" max="5" width="17.421875" style="2" hidden="1" customWidth="1"/>
    <col min="6" max="6" width="12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36" t="s">
        <v>41</v>
      </c>
      <c r="B1" s="36"/>
      <c r="C1" s="36"/>
      <c r="D1" s="36"/>
      <c r="E1" s="36"/>
      <c r="F1" s="36"/>
      <c r="G1" s="36"/>
      <c r="H1" s="36"/>
      <c r="I1" s="26"/>
      <c r="J1" s="26"/>
      <c r="K1" s="26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3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3" ht="12.75" customHeight="1">
      <c r="A5" s="2" t="s">
        <v>40</v>
      </c>
      <c r="B5" s="37"/>
      <c r="C5" s="37"/>
    </row>
    <row r="6" spans="2:3" ht="3.75" customHeight="1">
      <c r="B6" s="21"/>
      <c r="C6" s="21"/>
    </row>
    <row r="7" spans="1:3" ht="12.75" customHeight="1">
      <c r="A7" s="2" t="s">
        <v>43</v>
      </c>
      <c r="B7" s="38"/>
      <c r="C7" s="38"/>
    </row>
    <row r="8" spans="1:8" ht="4.5" customHeight="1">
      <c r="A8" s="24"/>
      <c r="B8" s="25"/>
      <c r="C8" s="25"/>
      <c r="D8" s="24"/>
      <c r="E8" s="24"/>
      <c r="F8" s="24"/>
      <c r="G8" s="9"/>
      <c r="H8" s="9"/>
    </row>
    <row r="9" spans="1:11" s="13" customFormat="1" ht="24" customHeight="1">
      <c r="A9" s="23" t="s">
        <v>0</v>
      </c>
      <c r="B9" s="23" t="s">
        <v>1</v>
      </c>
      <c r="C9" s="23" t="s">
        <v>45</v>
      </c>
      <c r="D9" s="23" t="s">
        <v>2</v>
      </c>
      <c r="E9" s="23" t="s">
        <v>3</v>
      </c>
      <c r="F9" s="23" t="s">
        <v>38</v>
      </c>
      <c r="G9" s="12" t="s">
        <v>36</v>
      </c>
      <c r="H9" s="11" t="s">
        <v>42</v>
      </c>
      <c r="I9" s="12" t="s">
        <v>4</v>
      </c>
      <c r="J9" s="12" t="s">
        <v>5</v>
      </c>
      <c r="K9" s="11" t="s">
        <v>37</v>
      </c>
    </row>
    <row r="10" spans="1:12" ht="12.75" customHeight="1">
      <c r="A10" s="14">
        <v>1</v>
      </c>
      <c r="B10" s="15">
        <v>1</v>
      </c>
      <c r="C10" s="16" t="s">
        <v>6</v>
      </c>
      <c r="D10" s="16" t="s">
        <v>2</v>
      </c>
      <c r="E10" s="17">
        <v>130473864</v>
      </c>
      <c r="F10" s="18">
        <v>0.0098</v>
      </c>
      <c r="G10" s="20"/>
      <c r="H10" s="27">
        <f>E10*I10</f>
        <v>26094772.8</v>
      </c>
      <c r="I10" s="7">
        <v>0.2</v>
      </c>
      <c r="J10" s="6">
        <v>1</v>
      </c>
      <c r="K10" s="19">
        <f>IF(G10="","",F10*G10)</f>
      </c>
      <c r="L10" s="4"/>
    </row>
    <row r="11" spans="1:11" ht="12.75" customHeight="1">
      <c r="A11" s="14">
        <v>1</v>
      </c>
      <c r="B11" s="15">
        <v>2</v>
      </c>
      <c r="C11" s="16" t="s">
        <v>7</v>
      </c>
      <c r="D11" s="16" t="s">
        <v>2</v>
      </c>
      <c r="E11" s="17">
        <v>58722494</v>
      </c>
      <c r="F11" s="18">
        <v>0.05</v>
      </c>
      <c r="G11" s="20"/>
      <c r="H11" s="27">
        <f aca="true" t="shared" si="0" ref="H11:H39">E11*I11</f>
        <v>11744498.8</v>
      </c>
      <c r="I11" s="8">
        <v>0.2</v>
      </c>
      <c r="J11" s="3">
        <v>1</v>
      </c>
      <c r="K11" s="19">
        <f aca="true" t="shared" si="1" ref="K11:K39">IF(G11="","",F11*G11)</f>
      </c>
    </row>
    <row r="12" spans="1:11" ht="12.75" customHeight="1">
      <c r="A12" s="14">
        <v>1</v>
      </c>
      <c r="B12" s="15">
        <v>3</v>
      </c>
      <c r="C12" s="16" t="s">
        <v>8</v>
      </c>
      <c r="D12" s="16" t="s">
        <v>2</v>
      </c>
      <c r="E12" s="17">
        <v>50459208</v>
      </c>
      <c r="F12" s="18">
        <v>0.05</v>
      </c>
      <c r="G12" s="20"/>
      <c r="H12" s="27">
        <f t="shared" si="0"/>
        <v>10091841.600000001</v>
      </c>
      <c r="I12" s="8">
        <v>0.2</v>
      </c>
      <c r="J12" s="3">
        <v>1</v>
      </c>
      <c r="K12" s="19">
        <f t="shared" si="1"/>
      </c>
    </row>
    <row r="13" spans="1:11" ht="12.75" customHeight="1">
      <c r="A13" s="14">
        <v>1</v>
      </c>
      <c r="B13" s="15">
        <v>4</v>
      </c>
      <c r="C13" s="16" t="s">
        <v>9</v>
      </c>
      <c r="D13" s="16" t="s">
        <v>2</v>
      </c>
      <c r="E13" s="17">
        <v>27128880</v>
      </c>
      <c r="F13" s="18">
        <v>0.04</v>
      </c>
      <c r="G13" s="20"/>
      <c r="H13" s="27">
        <f t="shared" si="0"/>
        <v>5425776</v>
      </c>
      <c r="I13" s="8">
        <v>0.2</v>
      </c>
      <c r="J13" s="3">
        <v>1</v>
      </c>
      <c r="K13" s="19">
        <f t="shared" si="1"/>
      </c>
    </row>
    <row r="14" spans="1:11" ht="12.75" customHeight="1">
      <c r="A14" s="14">
        <v>1</v>
      </c>
      <c r="B14" s="15">
        <v>5</v>
      </c>
      <c r="C14" s="16" t="s">
        <v>10</v>
      </c>
      <c r="D14" s="16" t="s">
        <v>2</v>
      </c>
      <c r="E14" s="17">
        <v>40057796</v>
      </c>
      <c r="F14" s="18">
        <v>0.04</v>
      </c>
      <c r="G14" s="20"/>
      <c r="H14" s="27">
        <f t="shared" si="0"/>
        <v>8011559.2</v>
      </c>
      <c r="I14" s="8">
        <v>0.2</v>
      </c>
      <c r="J14" s="3">
        <v>1</v>
      </c>
      <c r="K14" s="19">
        <f t="shared" si="1"/>
      </c>
    </row>
    <row r="15" spans="1:11" ht="12.75" customHeight="1">
      <c r="A15" s="14">
        <v>1</v>
      </c>
      <c r="B15" s="15">
        <v>6</v>
      </c>
      <c r="C15" s="16" t="s">
        <v>11</v>
      </c>
      <c r="D15" s="16" t="s">
        <v>2</v>
      </c>
      <c r="E15" s="17">
        <v>25929280</v>
      </c>
      <c r="F15" s="18">
        <v>0.04</v>
      </c>
      <c r="G15" s="20"/>
      <c r="H15" s="27">
        <f t="shared" si="0"/>
        <v>5185856</v>
      </c>
      <c r="I15" s="8">
        <v>0.2</v>
      </c>
      <c r="J15" s="3">
        <v>1</v>
      </c>
      <c r="K15" s="19">
        <f t="shared" si="1"/>
      </c>
    </row>
    <row r="16" spans="1:11" ht="12.75" customHeight="1">
      <c r="A16" s="14">
        <v>1</v>
      </c>
      <c r="B16" s="15">
        <v>7</v>
      </c>
      <c r="C16" s="16" t="s">
        <v>12</v>
      </c>
      <c r="D16" s="16" t="s">
        <v>2</v>
      </c>
      <c r="E16" s="17">
        <v>72600</v>
      </c>
      <c r="F16" s="18">
        <v>19.4</v>
      </c>
      <c r="G16" s="20"/>
      <c r="H16" s="27">
        <f t="shared" si="0"/>
        <v>14520</v>
      </c>
      <c r="I16" s="8">
        <v>0.2</v>
      </c>
      <c r="J16" s="3">
        <v>1</v>
      </c>
      <c r="K16" s="19">
        <f t="shared" si="1"/>
      </c>
    </row>
    <row r="17" spans="1:11" ht="12.75" customHeight="1">
      <c r="A17" s="14">
        <v>1</v>
      </c>
      <c r="B17" s="15">
        <v>8</v>
      </c>
      <c r="C17" s="16" t="s">
        <v>13</v>
      </c>
      <c r="D17" s="16" t="s">
        <v>2</v>
      </c>
      <c r="E17" s="17">
        <v>148032</v>
      </c>
      <c r="F17" s="18">
        <v>29.4</v>
      </c>
      <c r="G17" s="20"/>
      <c r="H17" s="27">
        <f t="shared" si="0"/>
        <v>29606.4</v>
      </c>
      <c r="I17" s="8">
        <v>0.2</v>
      </c>
      <c r="J17" s="3">
        <v>1</v>
      </c>
      <c r="K17" s="19">
        <f t="shared" si="1"/>
      </c>
    </row>
    <row r="18" spans="1:11" ht="12.75" customHeight="1">
      <c r="A18" s="14">
        <v>1</v>
      </c>
      <c r="B18" s="15">
        <v>9</v>
      </c>
      <c r="C18" s="16" t="s">
        <v>14</v>
      </c>
      <c r="D18" s="16" t="s">
        <v>2</v>
      </c>
      <c r="E18" s="17">
        <v>113592</v>
      </c>
      <c r="F18" s="18">
        <v>29.4</v>
      </c>
      <c r="G18" s="20"/>
      <c r="H18" s="27">
        <f t="shared" si="0"/>
        <v>22718.4</v>
      </c>
      <c r="I18" s="8">
        <v>0.2</v>
      </c>
      <c r="J18" s="3">
        <v>1</v>
      </c>
      <c r="K18" s="19">
        <f t="shared" si="1"/>
      </c>
    </row>
    <row r="19" spans="1:11" ht="12.75" customHeight="1">
      <c r="A19" s="14">
        <v>1</v>
      </c>
      <c r="B19" s="15">
        <v>10</v>
      </c>
      <c r="C19" s="16" t="s">
        <v>15</v>
      </c>
      <c r="D19" s="16" t="s">
        <v>2</v>
      </c>
      <c r="E19" s="17">
        <v>92928</v>
      </c>
      <c r="F19" s="18">
        <v>22.9</v>
      </c>
      <c r="G19" s="20"/>
      <c r="H19" s="27">
        <f t="shared" si="0"/>
        <v>18585.600000000002</v>
      </c>
      <c r="I19" s="8">
        <v>0.2</v>
      </c>
      <c r="J19" s="3">
        <v>1</v>
      </c>
      <c r="K19" s="19">
        <f t="shared" si="1"/>
      </c>
    </row>
    <row r="20" spans="1:11" ht="12.75" customHeight="1">
      <c r="A20" s="14">
        <v>1</v>
      </c>
      <c r="B20" s="15">
        <v>11</v>
      </c>
      <c r="C20" s="16" t="s">
        <v>16</v>
      </c>
      <c r="D20" s="16" t="s">
        <v>2</v>
      </c>
      <c r="E20" s="17">
        <v>46896</v>
      </c>
      <c r="F20" s="18">
        <v>53.01</v>
      </c>
      <c r="G20" s="20"/>
      <c r="H20" s="27">
        <f t="shared" si="0"/>
        <v>9379.2</v>
      </c>
      <c r="I20" s="8">
        <v>0.2</v>
      </c>
      <c r="J20" s="3">
        <v>1</v>
      </c>
      <c r="K20" s="19">
        <f t="shared" si="1"/>
      </c>
    </row>
    <row r="21" spans="1:11" ht="12.75" customHeight="1">
      <c r="A21" s="14">
        <v>1</v>
      </c>
      <c r="B21" s="15">
        <v>12</v>
      </c>
      <c r="C21" s="16" t="s">
        <v>17</v>
      </c>
      <c r="D21" s="16" t="s">
        <v>2</v>
      </c>
      <c r="E21" s="17">
        <v>166920</v>
      </c>
      <c r="F21" s="18">
        <v>6.96</v>
      </c>
      <c r="G21" s="20"/>
      <c r="H21" s="27">
        <f t="shared" si="0"/>
        <v>33384</v>
      </c>
      <c r="I21" s="8">
        <v>0.2</v>
      </c>
      <c r="J21" s="3">
        <v>1</v>
      </c>
      <c r="K21" s="19">
        <f t="shared" si="1"/>
      </c>
    </row>
    <row r="22" spans="1:11" ht="12.75" customHeight="1">
      <c r="A22" s="14">
        <v>1</v>
      </c>
      <c r="B22" s="15">
        <v>13</v>
      </c>
      <c r="C22" s="16" t="s">
        <v>18</v>
      </c>
      <c r="D22" s="16" t="s">
        <v>2</v>
      </c>
      <c r="E22" s="17">
        <v>96456</v>
      </c>
      <c r="F22" s="18">
        <v>0.0001</v>
      </c>
      <c r="G22" s="20"/>
      <c r="H22" s="27">
        <f t="shared" si="0"/>
        <v>19291.2</v>
      </c>
      <c r="I22" s="8">
        <v>0.2</v>
      </c>
      <c r="J22" s="3">
        <v>1</v>
      </c>
      <c r="K22" s="19">
        <f t="shared" si="1"/>
      </c>
    </row>
    <row r="23" spans="1:11" ht="12.75" customHeight="1">
      <c r="A23" s="14">
        <v>1</v>
      </c>
      <c r="B23" s="15">
        <v>14</v>
      </c>
      <c r="C23" s="16" t="s">
        <v>19</v>
      </c>
      <c r="D23" s="16" t="s">
        <v>2</v>
      </c>
      <c r="E23" s="17">
        <v>56184</v>
      </c>
      <c r="F23" s="18">
        <v>1</v>
      </c>
      <c r="G23" s="20"/>
      <c r="H23" s="27">
        <f t="shared" si="0"/>
        <v>11236.800000000001</v>
      </c>
      <c r="I23" s="8">
        <v>0.2</v>
      </c>
      <c r="J23" s="3">
        <v>1</v>
      </c>
      <c r="K23" s="19">
        <f t="shared" si="1"/>
      </c>
    </row>
    <row r="24" spans="1:11" ht="12.75" customHeight="1">
      <c r="A24" s="14">
        <v>1</v>
      </c>
      <c r="B24" s="15">
        <v>15</v>
      </c>
      <c r="C24" s="16" t="s">
        <v>20</v>
      </c>
      <c r="D24" s="16" t="s">
        <v>2</v>
      </c>
      <c r="E24" s="17">
        <v>434376</v>
      </c>
      <c r="F24" s="18">
        <v>0.06</v>
      </c>
      <c r="G24" s="20"/>
      <c r="H24" s="27">
        <f t="shared" si="0"/>
        <v>86875.20000000001</v>
      </c>
      <c r="I24" s="8">
        <v>0.2</v>
      </c>
      <c r="J24" s="3">
        <v>1</v>
      </c>
      <c r="K24" s="19">
        <f t="shared" si="1"/>
      </c>
    </row>
    <row r="25" spans="1:11" ht="12.75" customHeight="1">
      <c r="A25" s="14">
        <v>1</v>
      </c>
      <c r="B25" s="15">
        <v>16</v>
      </c>
      <c r="C25" s="16" t="s">
        <v>21</v>
      </c>
      <c r="D25" s="16" t="s">
        <v>2</v>
      </c>
      <c r="E25" s="17">
        <v>62545616</v>
      </c>
      <c r="F25" s="18">
        <v>0.02</v>
      </c>
      <c r="G25" s="20"/>
      <c r="H25" s="27">
        <f t="shared" si="0"/>
        <v>12509123.200000001</v>
      </c>
      <c r="I25" s="8">
        <v>0.2</v>
      </c>
      <c r="J25" s="3">
        <v>1</v>
      </c>
      <c r="K25" s="19">
        <f t="shared" si="1"/>
      </c>
    </row>
    <row r="26" spans="1:11" ht="12.75" customHeight="1">
      <c r="A26" s="14">
        <v>1</v>
      </c>
      <c r="B26" s="15">
        <v>17</v>
      </c>
      <c r="C26" s="16" t="s">
        <v>22</v>
      </c>
      <c r="D26" s="16" t="s">
        <v>2</v>
      </c>
      <c r="E26" s="17">
        <v>19144532</v>
      </c>
      <c r="F26" s="18">
        <v>0.06</v>
      </c>
      <c r="G26" s="20"/>
      <c r="H26" s="27">
        <f t="shared" si="0"/>
        <v>3828906.4000000004</v>
      </c>
      <c r="I26" s="8">
        <v>0.2</v>
      </c>
      <c r="J26" s="3">
        <v>1</v>
      </c>
      <c r="K26" s="19">
        <f t="shared" si="1"/>
      </c>
    </row>
    <row r="27" spans="1:11" ht="12.75" customHeight="1">
      <c r="A27" s="14">
        <v>1</v>
      </c>
      <c r="B27" s="15">
        <v>18</v>
      </c>
      <c r="C27" s="16" t="s">
        <v>23</v>
      </c>
      <c r="D27" s="16" t="s">
        <v>2</v>
      </c>
      <c r="E27" s="17">
        <v>18260420</v>
      </c>
      <c r="F27" s="18">
        <v>0.06</v>
      </c>
      <c r="G27" s="20"/>
      <c r="H27" s="27">
        <f t="shared" si="0"/>
        <v>3652084</v>
      </c>
      <c r="I27" s="8">
        <v>0.2</v>
      </c>
      <c r="J27" s="3">
        <v>1</v>
      </c>
      <c r="K27" s="19">
        <f t="shared" si="1"/>
      </c>
    </row>
    <row r="28" spans="1:11" ht="12.75" customHeight="1">
      <c r="A28" s="14">
        <v>1</v>
      </c>
      <c r="B28" s="15">
        <v>19</v>
      </c>
      <c r="C28" s="16" t="s">
        <v>24</v>
      </c>
      <c r="D28" s="16" t="s">
        <v>2</v>
      </c>
      <c r="E28" s="17">
        <v>11930708</v>
      </c>
      <c r="F28" s="18">
        <v>0.04</v>
      </c>
      <c r="G28" s="20"/>
      <c r="H28" s="27">
        <f t="shared" si="0"/>
        <v>2386141.6</v>
      </c>
      <c r="I28" s="8">
        <v>0.2</v>
      </c>
      <c r="J28" s="3">
        <v>1</v>
      </c>
      <c r="K28" s="19">
        <f t="shared" si="1"/>
      </c>
    </row>
    <row r="29" spans="1:11" ht="12.75" customHeight="1">
      <c r="A29" s="14">
        <v>1</v>
      </c>
      <c r="B29" s="15">
        <v>20</v>
      </c>
      <c r="C29" s="16" t="s">
        <v>25</v>
      </c>
      <c r="D29" s="16" t="s">
        <v>2</v>
      </c>
      <c r="E29" s="17">
        <v>15464766</v>
      </c>
      <c r="F29" s="18">
        <v>0.08</v>
      </c>
      <c r="G29" s="20"/>
      <c r="H29" s="27">
        <f t="shared" si="0"/>
        <v>3092953.2</v>
      </c>
      <c r="I29" s="8">
        <v>0.2</v>
      </c>
      <c r="J29" s="3">
        <v>1</v>
      </c>
      <c r="K29" s="19">
        <f t="shared" si="1"/>
      </c>
    </row>
    <row r="30" spans="1:11" ht="12.75" customHeight="1">
      <c r="A30" s="14">
        <v>1</v>
      </c>
      <c r="B30" s="15">
        <v>21</v>
      </c>
      <c r="C30" s="16" t="s">
        <v>26</v>
      </c>
      <c r="D30" s="16" t="s">
        <v>2</v>
      </c>
      <c r="E30" s="17">
        <v>13435440</v>
      </c>
      <c r="F30" s="18">
        <v>0.04</v>
      </c>
      <c r="G30" s="20"/>
      <c r="H30" s="27">
        <f t="shared" si="0"/>
        <v>2687088</v>
      </c>
      <c r="I30" s="8">
        <v>0.2</v>
      </c>
      <c r="J30" s="3">
        <v>1</v>
      </c>
      <c r="K30" s="19">
        <f t="shared" si="1"/>
      </c>
    </row>
    <row r="31" spans="1:11" ht="12.75" customHeight="1">
      <c r="A31" s="14">
        <v>1</v>
      </c>
      <c r="B31" s="15">
        <v>22</v>
      </c>
      <c r="C31" s="16" t="s">
        <v>27</v>
      </c>
      <c r="D31" s="16" t="s">
        <v>2</v>
      </c>
      <c r="E31" s="17">
        <v>15848596</v>
      </c>
      <c r="F31" s="18">
        <v>0.08</v>
      </c>
      <c r="G31" s="20"/>
      <c r="H31" s="27">
        <f t="shared" si="0"/>
        <v>3169719.2</v>
      </c>
      <c r="I31" s="8">
        <v>0.2</v>
      </c>
      <c r="J31" s="3">
        <v>1</v>
      </c>
      <c r="K31" s="19">
        <f t="shared" si="1"/>
      </c>
    </row>
    <row r="32" spans="1:11" ht="12.75" customHeight="1">
      <c r="A32" s="14">
        <v>1</v>
      </c>
      <c r="B32" s="15">
        <v>23</v>
      </c>
      <c r="C32" s="16" t="s">
        <v>28</v>
      </c>
      <c r="D32" s="16" t="s">
        <v>2</v>
      </c>
      <c r="E32" s="17">
        <v>1235054</v>
      </c>
      <c r="F32" s="18">
        <v>0.55</v>
      </c>
      <c r="G32" s="20"/>
      <c r="H32" s="27">
        <f t="shared" si="0"/>
        <v>247010.80000000002</v>
      </c>
      <c r="I32" s="8">
        <v>0.2</v>
      </c>
      <c r="J32" s="3">
        <v>1</v>
      </c>
      <c r="K32" s="19">
        <f t="shared" si="1"/>
      </c>
    </row>
    <row r="33" spans="1:11" ht="12.75" customHeight="1">
      <c r="A33" s="14">
        <v>1</v>
      </c>
      <c r="B33" s="15">
        <v>24</v>
      </c>
      <c r="C33" s="16" t="s">
        <v>29</v>
      </c>
      <c r="D33" s="16" t="s">
        <v>2</v>
      </c>
      <c r="E33" s="17">
        <v>822406</v>
      </c>
      <c r="F33" s="18">
        <v>0.55</v>
      </c>
      <c r="G33" s="20"/>
      <c r="H33" s="27">
        <f t="shared" si="0"/>
        <v>164481.2</v>
      </c>
      <c r="I33" s="8">
        <v>0.2</v>
      </c>
      <c r="J33" s="3">
        <v>1</v>
      </c>
      <c r="K33" s="19">
        <f t="shared" si="1"/>
      </c>
    </row>
    <row r="34" spans="1:11" ht="12.75" customHeight="1">
      <c r="A34" s="14">
        <v>1</v>
      </c>
      <c r="B34" s="15">
        <v>25</v>
      </c>
      <c r="C34" s="16" t="s">
        <v>30</v>
      </c>
      <c r="D34" s="16" t="s">
        <v>2</v>
      </c>
      <c r="E34" s="17">
        <v>572176</v>
      </c>
      <c r="F34" s="18">
        <v>0.55</v>
      </c>
      <c r="G34" s="20"/>
      <c r="H34" s="27">
        <f t="shared" si="0"/>
        <v>114435.20000000001</v>
      </c>
      <c r="I34" s="8">
        <v>0.2</v>
      </c>
      <c r="J34" s="3">
        <v>1</v>
      </c>
      <c r="K34" s="19">
        <f t="shared" si="1"/>
      </c>
    </row>
    <row r="35" spans="1:11" ht="12.75" customHeight="1">
      <c r="A35" s="14">
        <v>1</v>
      </c>
      <c r="B35" s="15">
        <v>26</v>
      </c>
      <c r="C35" s="16" t="s">
        <v>31</v>
      </c>
      <c r="D35" s="16" t="s">
        <v>2</v>
      </c>
      <c r="E35" s="17">
        <v>433100</v>
      </c>
      <c r="F35" s="18">
        <v>0.55</v>
      </c>
      <c r="G35" s="20"/>
      <c r="H35" s="27">
        <f t="shared" si="0"/>
        <v>86620</v>
      </c>
      <c r="I35" s="8">
        <v>0.2</v>
      </c>
      <c r="J35" s="3">
        <v>1</v>
      </c>
      <c r="K35" s="19">
        <f t="shared" si="1"/>
      </c>
    </row>
    <row r="36" spans="1:11" ht="12.75" customHeight="1">
      <c r="A36" s="14">
        <v>1</v>
      </c>
      <c r="B36" s="15">
        <v>27</v>
      </c>
      <c r="C36" s="16" t="s">
        <v>32</v>
      </c>
      <c r="D36" s="16" t="s">
        <v>2</v>
      </c>
      <c r="E36" s="17">
        <v>705390</v>
      </c>
      <c r="F36" s="18">
        <v>0.55</v>
      </c>
      <c r="G36" s="20"/>
      <c r="H36" s="27">
        <f t="shared" si="0"/>
        <v>141078</v>
      </c>
      <c r="I36" s="8">
        <v>0.2</v>
      </c>
      <c r="J36" s="3">
        <v>1</v>
      </c>
      <c r="K36" s="19">
        <f t="shared" si="1"/>
      </c>
    </row>
    <row r="37" spans="1:11" ht="12.75" customHeight="1">
      <c r="A37" s="14">
        <v>1</v>
      </c>
      <c r="B37" s="15">
        <v>28</v>
      </c>
      <c r="C37" s="16" t="s">
        <v>33</v>
      </c>
      <c r="D37" s="16" t="s">
        <v>2</v>
      </c>
      <c r="E37" s="17">
        <v>560612</v>
      </c>
      <c r="F37" s="18">
        <v>0.55</v>
      </c>
      <c r="G37" s="20"/>
      <c r="H37" s="27">
        <f t="shared" si="0"/>
        <v>112122.40000000001</v>
      </c>
      <c r="I37" s="8">
        <v>0.2</v>
      </c>
      <c r="J37" s="3">
        <v>1</v>
      </c>
      <c r="K37" s="19">
        <f t="shared" si="1"/>
      </c>
    </row>
    <row r="38" spans="1:11" ht="12.75" customHeight="1">
      <c r="A38" s="14">
        <v>1</v>
      </c>
      <c r="B38" s="15">
        <v>29</v>
      </c>
      <c r="C38" s="16" t="s">
        <v>34</v>
      </c>
      <c r="D38" s="16" t="s">
        <v>2</v>
      </c>
      <c r="E38" s="17">
        <v>533880</v>
      </c>
      <c r="F38" s="18">
        <v>0.55</v>
      </c>
      <c r="G38" s="20"/>
      <c r="H38" s="27">
        <f t="shared" si="0"/>
        <v>106776</v>
      </c>
      <c r="I38" s="8">
        <v>0.2</v>
      </c>
      <c r="J38" s="3">
        <v>1</v>
      </c>
      <c r="K38" s="19">
        <f t="shared" si="1"/>
      </c>
    </row>
    <row r="39" spans="1:11" ht="12.75" customHeight="1">
      <c r="A39" s="14">
        <v>1</v>
      </c>
      <c r="B39" s="15">
        <v>30</v>
      </c>
      <c r="C39" s="16" t="s">
        <v>35</v>
      </c>
      <c r="D39" s="16" t="s">
        <v>2</v>
      </c>
      <c r="E39" s="17">
        <v>387330</v>
      </c>
      <c r="F39" s="18">
        <v>0.55</v>
      </c>
      <c r="G39" s="20"/>
      <c r="H39" s="27">
        <f t="shared" si="0"/>
        <v>77466</v>
      </c>
      <c r="I39" s="8">
        <v>0.2</v>
      </c>
      <c r="J39" s="3">
        <v>1</v>
      </c>
      <c r="K39" s="19">
        <f t="shared" si="1"/>
      </c>
    </row>
    <row r="40" spans="1:11" ht="12.75" customHeight="1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10">
        <f>SUM(K10:K39)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40:J40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:G39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showGridLines="0" showRowColHeaders="0" view="pageBreakPreview" zoomScale="145" zoomScaleNormal="130" zoomScaleSheetLayoutView="145" zoomScalePageLayoutView="0" workbookViewId="0" topLeftCell="A1">
      <selection activeCell="G10" sqref="G10"/>
    </sheetView>
  </sheetViews>
  <sheetFormatPr defaultColWidth="9.140625" defaultRowHeight="12.75" customHeight="1"/>
  <cols>
    <col min="1" max="1" width="6.140625" style="2" bestFit="1" customWidth="1"/>
    <col min="2" max="2" width="5.140625" style="5" bestFit="1" customWidth="1"/>
    <col min="3" max="3" width="29.57421875" style="2" customWidth="1"/>
    <col min="4" max="4" width="8.28125" style="2" hidden="1" customWidth="1"/>
    <col min="5" max="5" width="17.421875" style="2" hidden="1" customWidth="1"/>
    <col min="6" max="6" width="11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36" t="s">
        <v>100</v>
      </c>
      <c r="B1" s="36"/>
      <c r="C1" s="36"/>
      <c r="D1" s="36"/>
      <c r="E1" s="36"/>
      <c r="F1" s="36"/>
      <c r="G1" s="36"/>
      <c r="H1" s="36"/>
      <c r="I1" s="26"/>
      <c r="J1" s="26"/>
      <c r="K1" s="26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3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3" ht="12.75" customHeight="1">
      <c r="A5" s="2" t="s">
        <v>40</v>
      </c>
      <c r="B5" s="37"/>
      <c r="C5" s="37"/>
    </row>
    <row r="6" spans="2:3" ht="3.75" customHeight="1">
      <c r="B6" s="21"/>
      <c r="C6" s="21"/>
    </row>
    <row r="7" spans="1:3" ht="12.75" customHeight="1">
      <c r="A7" s="9"/>
      <c r="B7" s="41"/>
      <c r="C7" s="41"/>
    </row>
    <row r="8" spans="1:8" ht="4.5" customHeight="1">
      <c r="A8" s="24"/>
      <c r="B8" s="25"/>
      <c r="C8" s="25"/>
      <c r="D8" s="24"/>
      <c r="E8" s="24"/>
      <c r="F8" s="24"/>
      <c r="G8" s="9"/>
      <c r="H8" s="9"/>
    </row>
    <row r="9" spans="1:11" s="13" customFormat="1" ht="24" customHeight="1">
      <c r="A9" s="23" t="s">
        <v>0</v>
      </c>
      <c r="B9" s="23" t="s">
        <v>1</v>
      </c>
      <c r="C9" s="23" t="s">
        <v>45</v>
      </c>
      <c r="D9" s="23" t="s">
        <v>2</v>
      </c>
      <c r="E9" s="23" t="s">
        <v>3</v>
      </c>
      <c r="F9" s="23" t="s">
        <v>38</v>
      </c>
      <c r="G9" s="12" t="s">
        <v>102</v>
      </c>
      <c r="H9" s="11" t="s">
        <v>42</v>
      </c>
      <c r="I9" s="12" t="s">
        <v>4</v>
      </c>
      <c r="J9" s="12" t="s">
        <v>5</v>
      </c>
      <c r="K9" s="11" t="s">
        <v>37</v>
      </c>
    </row>
    <row r="10" spans="1:12" ht="15">
      <c r="A10" s="14">
        <v>1</v>
      </c>
      <c r="B10" s="15">
        <v>1</v>
      </c>
      <c r="C10" s="16" t="s">
        <v>101</v>
      </c>
      <c r="D10" s="16" t="s">
        <v>2</v>
      </c>
      <c r="E10" s="17">
        <v>6097452</v>
      </c>
      <c r="F10" s="33">
        <v>2.9</v>
      </c>
      <c r="G10" s="20"/>
      <c r="H10" s="27">
        <f>E10*I10</f>
        <v>3048726</v>
      </c>
      <c r="I10" s="1">
        <v>0.5</v>
      </c>
      <c r="J10" s="1">
        <v>1</v>
      </c>
      <c r="K10" s="19">
        <f>IF(G10="","",F10*G10)</f>
      </c>
      <c r="L10" s="4"/>
    </row>
    <row r="11" spans="1:11" ht="12.75" customHeight="1">
      <c r="A11" s="39"/>
      <c r="B11" s="39"/>
      <c r="C11" s="39"/>
      <c r="D11" s="39"/>
      <c r="E11" s="39"/>
      <c r="F11" s="39"/>
      <c r="G11" s="39"/>
      <c r="H11" s="39"/>
      <c r="I11" s="40"/>
      <c r="J11" s="40"/>
      <c r="K11" s="10">
        <f>SUM(K10:K10)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11:J11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RowColHeaders="0" tabSelected="1" view="pageBreakPreview" zoomScale="145" zoomScaleNormal="130" zoomScaleSheetLayoutView="145" zoomScalePageLayoutView="0" workbookViewId="0" topLeftCell="A1">
      <selection activeCell="G10" sqref="G10"/>
    </sheetView>
  </sheetViews>
  <sheetFormatPr defaultColWidth="9.140625" defaultRowHeight="12.75" customHeight="1"/>
  <cols>
    <col min="1" max="1" width="6.140625" style="2" bestFit="1" customWidth="1"/>
    <col min="2" max="2" width="5.140625" style="5" bestFit="1" customWidth="1"/>
    <col min="3" max="3" width="29.57421875" style="2" customWidth="1"/>
    <col min="4" max="4" width="8.28125" style="2" hidden="1" customWidth="1"/>
    <col min="5" max="5" width="17.421875" style="2" hidden="1" customWidth="1"/>
    <col min="6" max="6" width="11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36" t="s">
        <v>91</v>
      </c>
      <c r="B1" s="36"/>
      <c r="C1" s="36"/>
      <c r="D1" s="36"/>
      <c r="E1" s="36"/>
      <c r="F1" s="36"/>
      <c r="G1" s="36"/>
      <c r="H1" s="36"/>
      <c r="I1" s="26"/>
      <c r="J1" s="26"/>
      <c r="K1" s="26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3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3" ht="12.75" customHeight="1">
      <c r="A5" s="2" t="s">
        <v>40</v>
      </c>
      <c r="B5" s="37"/>
      <c r="C5" s="37"/>
    </row>
    <row r="6" spans="2:3" ht="3.75" customHeight="1">
      <c r="B6" s="21"/>
      <c r="C6" s="21"/>
    </row>
    <row r="7" spans="2:3" ht="12.75" customHeight="1">
      <c r="B7" s="41"/>
      <c r="C7" s="41"/>
    </row>
    <row r="8" spans="1:8" ht="4.5" customHeight="1">
      <c r="A8" s="24"/>
      <c r="B8" s="25"/>
      <c r="C8" s="25"/>
      <c r="D8" s="24"/>
      <c r="E8" s="24"/>
      <c r="F8" s="24"/>
      <c r="G8" s="9"/>
      <c r="H8" s="9"/>
    </row>
    <row r="9" spans="1:11" s="13" customFormat="1" ht="24" customHeight="1">
      <c r="A9" s="23" t="s">
        <v>0</v>
      </c>
      <c r="B9" s="23" t="s">
        <v>1</v>
      </c>
      <c r="C9" s="23" t="s">
        <v>45</v>
      </c>
      <c r="D9" s="23" t="s">
        <v>2</v>
      </c>
      <c r="E9" s="23" t="s">
        <v>3</v>
      </c>
      <c r="F9" s="23" t="s">
        <v>38</v>
      </c>
      <c r="G9" s="12" t="s">
        <v>102</v>
      </c>
      <c r="H9" s="11" t="s">
        <v>42</v>
      </c>
      <c r="I9" s="12" t="s">
        <v>4</v>
      </c>
      <c r="J9" s="12" t="s">
        <v>5</v>
      </c>
      <c r="K9" s="11" t="s">
        <v>37</v>
      </c>
    </row>
    <row r="10" spans="1:12" ht="12.75" customHeight="1">
      <c r="A10" s="14">
        <v>2</v>
      </c>
      <c r="B10" s="15">
        <v>8</v>
      </c>
      <c r="C10" s="16" t="s">
        <v>92</v>
      </c>
      <c r="D10" s="16" t="s">
        <v>93</v>
      </c>
      <c r="E10" s="17">
        <v>94</v>
      </c>
      <c r="F10" s="18">
        <v>28000</v>
      </c>
      <c r="G10" s="20"/>
      <c r="H10" s="27">
        <f>E10*I10</f>
        <v>94</v>
      </c>
      <c r="I10" s="1">
        <v>1</v>
      </c>
      <c r="J10" s="1">
        <v>1</v>
      </c>
      <c r="K10" s="19">
        <f>IF(G10="","",F10*G10)</f>
      </c>
      <c r="L10" s="4"/>
    </row>
    <row r="11" spans="1:11" ht="12.75" customHeight="1">
      <c r="A11" s="14">
        <v>2</v>
      </c>
      <c r="B11" s="15">
        <v>9</v>
      </c>
      <c r="C11" s="16" t="s">
        <v>94</v>
      </c>
      <c r="D11" s="16" t="s">
        <v>2</v>
      </c>
      <c r="E11" s="17">
        <v>92</v>
      </c>
      <c r="F11" s="18">
        <v>5000</v>
      </c>
      <c r="G11" s="20"/>
      <c r="H11" s="27">
        <f aca="true" t="shared" si="0" ref="H11:H16">E11*I11</f>
        <v>92</v>
      </c>
      <c r="I11" s="1">
        <v>1</v>
      </c>
      <c r="J11" s="1">
        <v>1</v>
      </c>
      <c r="K11" s="19">
        <f aca="true" t="shared" si="1" ref="K11:K16">IF(G11="","",F11*G11)</f>
      </c>
    </row>
    <row r="12" spans="1:11" ht="12.75" customHeight="1">
      <c r="A12" s="14">
        <v>2</v>
      </c>
      <c r="B12" s="15">
        <v>10</v>
      </c>
      <c r="C12" s="16" t="s">
        <v>95</v>
      </c>
      <c r="D12" s="16" t="s">
        <v>2</v>
      </c>
      <c r="E12" s="17">
        <v>92</v>
      </c>
      <c r="F12" s="18">
        <v>5000</v>
      </c>
      <c r="G12" s="20"/>
      <c r="H12" s="27">
        <f t="shared" si="0"/>
        <v>92</v>
      </c>
      <c r="I12" s="1">
        <v>1</v>
      </c>
      <c r="J12" s="1">
        <v>1</v>
      </c>
      <c r="K12" s="19">
        <f t="shared" si="1"/>
      </c>
    </row>
    <row r="13" spans="1:11" ht="12.75" customHeight="1">
      <c r="A13" s="14">
        <v>2</v>
      </c>
      <c r="B13" s="15">
        <v>11</v>
      </c>
      <c r="C13" s="16" t="s">
        <v>96</v>
      </c>
      <c r="D13" s="16" t="s">
        <v>2</v>
      </c>
      <c r="E13" s="17">
        <v>92</v>
      </c>
      <c r="F13" s="18">
        <v>5000</v>
      </c>
      <c r="G13" s="20"/>
      <c r="H13" s="27">
        <f t="shared" si="0"/>
        <v>92</v>
      </c>
      <c r="I13" s="1">
        <v>1</v>
      </c>
      <c r="J13" s="1">
        <v>1</v>
      </c>
      <c r="K13" s="19">
        <f t="shared" si="1"/>
      </c>
    </row>
    <row r="14" spans="1:11" ht="12.75" customHeight="1">
      <c r="A14" s="14">
        <v>2</v>
      </c>
      <c r="B14" s="15">
        <v>12</v>
      </c>
      <c r="C14" s="16" t="s">
        <v>97</v>
      </c>
      <c r="D14" s="16" t="s">
        <v>2</v>
      </c>
      <c r="E14" s="17">
        <v>92</v>
      </c>
      <c r="F14" s="18">
        <v>5000</v>
      </c>
      <c r="G14" s="20"/>
      <c r="H14" s="27">
        <f t="shared" si="0"/>
        <v>92</v>
      </c>
      <c r="I14" s="1">
        <v>1</v>
      </c>
      <c r="J14" s="1">
        <v>1</v>
      </c>
      <c r="K14" s="19">
        <f t="shared" si="1"/>
      </c>
    </row>
    <row r="15" spans="1:11" ht="12.75" customHeight="1">
      <c r="A15" s="14">
        <v>2</v>
      </c>
      <c r="B15" s="15">
        <v>13</v>
      </c>
      <c r="C15" s="16" t="s">
        <v>98</v>
      </c>
      <c r="D15" s="16" t="s">
        <v>2</v>
      </c>
      <c r="E15" s="17">
        <v>22</v>
      </c>
      <c r="F15" s="18">
        <v>12000</v>
      </c>
      <c r="G15" s="20"/>
      <c r="H15" s="27">
        <f t="shared" si="0"/>
        <v>22</v>
      </c>
      <c r="I15" s="1">
        <v>1</v>
      </c>
      <c r="J15" s="1">
        <v>1</v>
      </c>
      <c r="K15" s="19">
        <f t="shared" si="1"/>
      </c>
    </row>
    <row r="16" spans="1:11" ht="12.75" customHeight="1">
      <c r="A16" s="14">
        <v>2</v>
      </c>
      <c r="B16" s="15">
        <v>14</v>
      </c>
      <c r="C16" s="16" t="s">
        <v>99</v>
      </c>
      <c r="D16" s="16" t="s">
        <v>2</v>
      </c>
      <c r="E16" s="17">
        <v>20</v>
      </c>
      <c r="F16" s="18">
        <v>25000</v>
      </c>
      <c r="G16" s="20"/>
      <c r="H16" s="27">
        <f t="shared" si="0"/>
        <v>20</v>
      </c>
      <c r="I16" s="1">
        <v>1</v>
      </c>
      <c r="J16" s="1">
        <v>1</v>
      </c>
      <c r="K16" s="19">
        <f t="shared" si="1"/>
      </c>
    </row>
    <row r="17" spans="1:11" ht="12.75" customHeight="1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10">
        <f>SUM(K10:K16)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17:J17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:G16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showGridLines="0" showRowColHeaders="0" view="pageBreakPreview" zoomScale="145" zoomScaleNormal="130" zoomScaleSheetLayoutView="145" zoomScalePageLayoutView="0" workbookViewId="0" topLeftCell="A1">
      <selection activeCell="G10" sqref="G10"/>
    </sheetView>
  </sheetViews>
  <sheetFormatPr defaultColWidth="9.140625" defaultRowHeight="12.75" customHeight="1"/>
  <cols>
    <col min="1" max="1" width="6.140625" style="2" bestFit="1" customWidth="1"/>
    <col min="2" max="2" width="5.140625" style="5" bestFit="1" customWidth="1"/>
    <col min="3" max="3" width="30.00390625" style="2" customWidth="1"/>
    <col min="4" max="4" width="8.28125" style="2" hidden="1" customWidth="1"/>
    <col min="5" max="5" width="17.421875" style="2" hidden="1" customWidth="1"/>
    <col min="6" max="6" width="9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36" t="s">
        <v>47</v>
      </c>
      <c r="B1" s="36"/>
      <c r="C1" s="36"/>
      <c r="D1" s="36"/>
      <c r="E1" s="36"/>
      <c r="F1" s="36"/>
      <c r="G1" s="36"/>
      <c r="H1" s="36"/>
      <c r="I1" s="26"/>
      <c r="J1" s="26"/>
      <c r="K1" s="26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3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3" ht="12.75" customHeight="1">
      <c r="A5" s="2" t="s">
        <v>40</v>
      </c>
      <c r="B5" s="37"/>
      <c r="C5" s="37"/>
    </row>
    <row r="6" spans="2:3" ht="3.75" customHeight="1">
      <c r="B6" s="21"/>
      <c r="C6" s="21"/>
    </row>
    <row r="7" spans="1:6" ht="12.75" customHeight="1">
      <c r="A7" s="35"/>
      <c r="B7" s="41"/>
      <c r="C7" s="41"/>
      <c r="D7" s="34"/>
      <c r="E7" s="34"/>
      <c r="F7" s="34"/>
    </row>
    <row r="8" spans="1:8" ht="4.5" customHeight="1">
      <c r="A8" s="24"/>
      <c r="B8" s="25"/>
      <c r="C8" s="25"/>
      <c r="D8" s="24"/>
      <c r="E8" s="24"/>
      <c r="F8" s="24"/>
      <c r="G8" s="9"/>
      <c r="H8" s="9"/>
    </row>
    <row r="9" spans="1:11" s="13" customFormat="1" ht="24" customHeight="1">
      <c r="A9" s="23" t="s">
        <v>0</v>
      </c>
      <c r="B9" s="23" t="s">
        <v>1</v>
      </c>
      <c r="C9" s="23" t="s">
        <v>45</v>
      </c>
      <c r="D9" s="23" t="s">
        <v>2</v>
      </c>
      <c r="E9" s="23" t="s">
        <v>3</v>
      </c>
      <c r="F9" s="23" t="s">
        <v>38</v>
      </c>
      <c r="G9" s="12" t="s">
        <v>46</v>
      </c>
      <c r="H9" s="11" t="s">
        <v>42</v>
      </c>
      <c r="I9" s="12" t="s">
        <v>4</v>
      </c>
      <c r="J9" s="12" t="s">
        <v>5</v>
      </c>
      <c r="K9" s="11" t="s">
        <v>37</v>
      </c>
    </row>
    <row r="10" spans="1:12" ht="70.5" customHeight="1">
      <c r="A10" s="28">
        <v>1</v>
      </c>
      <c r="B10" s="29">
        <v>1</v>
      </c>
      <c r="C10" s="31" t="s">
        <v>44</v>
      </c>
      <c r="D10" s="31" t="s">
        <v>2</v>
      </c>
      <c r="E10" s="30">
        <v>32086</v>
      </c>
      <c r="F10" s="32">
        <v>190</v>
      </c>
      <c r="G10" s="20"/>
      <c r="H10" s="27">
        <f>E10*I10</f>
        <v>32086</v>
      </c>
      <c r="I10" s="7">
        <v>1</v>
      </c>
      <c r="J10" s="6">
        <v>2</v>
      </c>
      <c r="K10" s="19">
        <f>IF(G10="","",F10*G10)</f>
      </c>
      <c r="L10" s="4"/>
    </row>
    <row r="11" spans="1:11" ht="12.75" customHeight="1">
      <c r="A11" s="39"/>
      <c r="B11" s="39"/>
      <c r="C11" s="39"/>
      <c r="D11" s="39"/>
      <c r="E11" s="39"/>
      <c r="F11" s="39"/>
      <c r="G11" s="39"/>
      <c r="H11" s="39"/>
      <c r="I11" s="40"/>
      <c r="J11" s="40"/>
      <c r="K11" s="10">
        <f>SUM(K10:K10)</f>
        <v>0</v>
      </c>
    </row>
  </sheetData>
  <sheetProtection sheet="1" objects="1" scenarios="1" selectLockedCells="1"/>
  <mergeCells count="5">
    <mergeCell ref="B3:J3"/>
    <mergeCell ref="B5:C5"/>
    <mergeCell ref="A11:J11"/>
    <mergeCell ref="B7:C7"/>
    <mergeCell ref="A1:H1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RowColHeaders="0" view="pageBreakPreview" zoomScale="145" zoomScaleNormal="130" zoomScaleSheetLayoutView="145" zoomScalePageLayoutView="0" workbookViewId="0" topLeftCell="A1">
      <selection activeCell="G19" sqref="G19"/>
    </sheetView>
  </sheetViews>
  <sheetFormatPr defaultColWidth="9.140625" defaultRowHeight="12.75" customHeight="1"/>
  <cols>
    <col min="1" max="1" width="6.140625" style="2" bestFit="1" customWidth="1"/>
    <col min="2" max="2" width="5.140625" style="5" bestFit="1" customWidth="1"/>
    <col min="3" max="3" width="29.57421875" style="2" customWidth="1"/>
    <col min="4" max="4" width="8.28125" style="2" hidden="1" customWidth="1"/>
    <col min="5" max="5" width="17.421875" style="2" hidden="1" customWidth="1"/>
    <col min="6" max="6" width="11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36" t="s">
        <v>62</v>
      </c>
      <c r="B1" s="36"/>
      <c r="C1" s="36"/>
      <c r="D1" s="36"/>
      <c r="E1" s="36"/>
      <c r="F1" s="36"/>
      <c r="G1" s="36"/>
      <c r="H1" s="36"/>
      <c r="I1" s="26"/>
      <c r="J1" s="26"/>
      <c r="K1" s="26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3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3" ht="12.75" customHeight="1">
      <c r="A5" s="2" t="s">
        <v>40</v>
      </c>
      <c r="B5" s="37"/>
      <c r="C5" s="37"/>
    </row>
    <row r="6" spans="2:3" ht="3.75" customHeight="1">
      <c r="B6" s="21"/>
      <c r="C6" s="21"/>
    </row>
    <row r="7" spans="1:6" ht="12.75" customHeight="1">
      <c r="A7" s="35"/>
      <c r="B7" s="41"/>
      <c r="C7" s="41"/>
      <c r="D7" s="35"/>
      <c r="E7" s="35"/>
      <c r="F7" s="35"/>
    </row>
    <row r="8" spans="1:8" ht="4.5" customHeight="1">
      <c r="A8" s="24"/>
      <c r="B8" s="25"/>
      <c r="C8" s="25"/>
      <c r="D8" s="24"/>
      <c r="E8" s="24"/>
      <c r="F8" s="24"/>
      <c r="G8" s="9"/>
      <c r="H8" s="9"/>
    </row>
    <row r="9" spans="1:11" s="13" customFormat="1" ht="24" customHeight="1">
      <c r="A9" s="23" t="s">
        <v>0</v>
      </c>
      <c r="B9" s="23" t="s">
        <v>1</v>
      </c>
      <c r="C9" s="23" t="s">
        <v>45</v>
      </c>
      <c r="D9" s="23" t="s">
        <v>2</v>
      </c>
      <c r="E9" s="23" t="s">
        <v>3</v>
      </c>
      <c r="F9" s="23" t="s">
        <v>38</v>
      </c>
      <c r="G9" s="12" t="s">
        <v>102</v>
      </c>
      <c r="H9" s="11" t="s">
        <v>42</v>
      </c>
      <c r="I9" s="12" t="s">
        <v>4</v>
      </c>
      <c r="J9" s="12" t="s">
        <v>5</v>
      </c>
      <c r="K9" s="11" t="s">
        <v>37</v>
      </c>
    </row>
    <row r="10" spans="1:12" ht="12.75" customHeight="1">
      <c r="A10" s="14">
        <v>3</v>
      </c>
      <c r="B10" s="15">
        <v>15</v>
      </c>
      <c r="C10" s="16" t="s">
        <v>48</v>
      </c>
      <c r="D10" s="16" t="s">
        <v>2</v>
      </c>
      <c r="E10" s="17">
        <v>147</v>
      </c>
      <c r="F10" s="18">
        <v>63000</v>
      </c>
      <c r="G10" s="20"/>
      <c r="H10" s="27">
        <f>E10*I10</f>
        <v>147</v>
      </c>
      <c r="I10" s="1">
        <v>1</v>
      </c>
      <c r="J10" s="1">
        <v>1</v>
      </c>
      <c r="K10" s="19">
        <f>IF(G10="","",F10*G10)</f>
      </c>
      <c r="L10" s="4"/>
    </row>
    <row r="11" spans="1:11" ht="12.75" customHeight="1">
      <c r="A11" s="14">
        <v>3</v>
      </c>
      <c r="B11" s="15">
        <v>16</v>
      </c>
      <c r="C11" s="16" t="s">
        <v>49</v>
      </c>
      <c r="D11" s="16" t="s">
        <v>2</v>
      </c>
      <c r="E11" s="17">
        <v>147</v>
      </c>
      <c r="F11" s="18">
        <v>2000</v>
      </c>
      <c r="G11" s="20"/>
      <c r="H11" s="27">
        <f aca="true" t="shared" si="0" ref="H11:H39">E11*I11</f>
        <v>147</v>
      </c>
      <c r="I11" s="1">
        <v>1</v>
      </c>
      <c r="J11" s="1">
        <v>1</v>
      </c>
      <c r="K11" s="19">
        <f aca="true" t="shared" si="1" ref="K11:K39">IF(G11="","",F11*G11)</f>
      </c>
    </row>
    <row r="12" spans="1:11" ht="12.75" customHeight="1">
      <c r="A12" s="14">
        <v>3</v>
      </c>
      <c r="B12" s="15">
        <v>17</v>
      </c>
      <c r="C12" s="16" t="s">
        <v>50</v>
      </c>
      <c r="D12" s="16" t="s">
        <v>2</v>
      </c>
      <c r="E12" s="17">
        <v>143</v>
      </c>
      <c r="F12" s="18">
        <v>2000</v>
      </c>
      <c r="G12" s="20"/>
      <c r="H12" s="27">
        <f t="shared" si="0"/>
        <v>143</v>
      </c>
      <c r="I12" s="1">
        <v>1</v>
      </c>
      <c r="J12" s="1">
        <v>1</v>
      </c>
      <c r="K12" s="19">
        <f t="shared" si="1"/>
      </c>
    </row>
    <row r="13" spans="1:11" ht="12.75" customHeight="1">
      <c r="A13" s="14">
        <v>3</v>
      </c>
      <c r="B13" s="15">
        <v>18</v>
      </c>
      <c r="C13" s="16" t="s">
        <v>51</v>
      </c>
      <c r="D13" s="16" t="s">
        <v>2</v>
      </c>
      <c r="E13" s="17">
        <v>141</v>
      </c>
      <c r="F13" s="18">
        <v>2000</v>
      </c>
      <c r="G13" s="20"/>
      <c r="H13" s="27">
        <f t="shared" si="0"/>
        <v>141</v>
      </c>
      <c r="I13" s="1">
        <v>1</v>
      </c>
      <c r="J13" s="1">
        <v>1</v>
      </c>
      <c r="K13" s="19">
        <f t="shared" si="1"/>
      </c>
    </row>
    <row r="14" spans="1:11" ht="12.75" customHeight="1">
      <c r="A14" s="14">
        <v>3</v>
      </c>
      <c r="B14" s="15">
        <v>19</v>
      </c>
      <c r="C14" s="16" t="s">
        <v>52</v>
      </c>
      <c r="D14" s="16" t="s">
        <v>2</v>
      </c>
      <c r="E14" s="17">
        <v>141</v>
      </c>
      <c r="F14" s="18">
        <v>2000</v>
      </c>
      <c r="G14" s="20"/>
      <c r="H14" s="27">
        <f t="shared" si="0"/>
        <v>141</v>
      </c>
      <c r="I14" s="1">
        <v>1</v>
      </c>
      <c r="J14" s="1">
        <v>1</v>
      </c>
      <c r="K14" s="19">
        <f t="shared" si="1"/>
      </c>
    </row>
    <row r="15" spans="1:11" ht="12.75" customHeight="1">
      <c r="A15" s="14">
        <v>3</v>
      </c>
      <c r="B15" s="15">
        <v>20</v>
      </c>
      <c r="C15" s="16" t="s">
        <v>53</v>
      </c>
      <c r="D15" s="16" t="s">
        <v>2</v>
      </c>
      <c r="E15" s="17">
        <v>86</v>
      </c>
      <c r="F15" s="18">
        <v>18000</v>
      </c>
      <c r="G15" s="20"/>
      <c r="H15" s="27">
        <f t="shared" si="0"/>
        <v>86</v>
      </c>
      <c r="I15" s="1">
        <v>1</v>
      </c>
      <c r="J15" s="1">
        <v>1</v>
      </c>
      <c r="K15" s="19">
        <f t="shared" si="1"/>
      </c>
    </row>
    <row r="16" spans="1:11" ht="12.75" customHeight="1">
      <c r="A16" s="14">
        <v>3</v>
      </c>
      <c r="B16" s="15">
        <v>21</v>
      </c>
      <c r="C16" s="16" t="s">
        <v>54</v>
      </c>
      <c r="D16" s="16" t="s">
        <v>2</v>
      </c>
      <c r="E16" s="17">
        <v>96</v>
      </c>
      <c r="F16" s="18">
        <v>18000</v>
      </c>
      <c r="G16" s="20"/>
      <c r="H16" s="27">
        <f t="shared" si="0"/>
        <v>96</v>
      </c>
      <c r="I16" s="1">
        <v>1</v>
      </c>
      <c r="J16" s="1">
        <v>1</v>
      </c>
      <c r="K16" s="19">
        <f t="shared" si="1"/>
      </c>
    </row>
    <row r="17" spans="1:11" ht="12.75" customHeight="1">
      <c r="A17" s="14">
        <v>5</v>
      </c>
      <c r="B17" s="15">
        <v>29</v>
      </c>
      <c r="C17" s="16" t="s">
        <v>55</v>
      </c>
      <c r="D17" s="16" t="s">
        <v>2</v>
      </c>
      <c r="E17" s="17">
        <v>23</v>
      </c>
      <c r="F17" s="18">
        <v>600000</v>
      </c>
      <c r="G17" s="20"/>
      <c r="H17" s="27">
        <f t="shared" si="0"/>
        <v>23</v>
      </c>
      <c r="I17" s="1">
        <v>1</v>
      </c>
      <c r="J17" s="1">
        <v>1</v>
      </c>
      <c r="K17" s="19">
        <f t="shared" si="1"/>
      </c>
    </row>
    <row r="18" spans="1:11" ht="12.75" customHeight="1">
      <c r="A18" s="14">
        <v>5</v>
      </c>
      <c r="B18" s="15">
        <v>30</v>
      </c>
      <c r="C18" s="16" t="s">
        <v>56</v>
      </c>
      <c r="D18" s="16" t="s">
        <v>2</v>
      </c>
      <c r="E18" s="17">
        <v>23</v>
      </c>
      <c r="F18" s="18">
        <v>3850</v>
      </c>
      <c r="G18" s="20"/>
      <c r="H18" s="27">
        <f t="shared" si="0"/>
        <v>23</v>
      </c>
      <c r="I18" s="1">
        <v>1</v>
      </c>
      <c r="J18" s="1">
        <v>1</v>
      </c>
      <c r="K18" s="19">
        <f t="shared" si="1"/>
      </c>
    </row>
    <row r="19" spans="1:11" ht="12.75" customHeight="1">
      <c r="A19" s="14">
        <v>5</v>
      </c>
      <c r="B19" s="15">
        <v>31</v>
      </c>
      <c r="C19" s="16" t="s">
        <v>57</v>
      </c>
      <c r="D19" s="16" t="s">
        <v>2</v>
      </c>
      <c r="E19" s="17">
        <v>23</v>
      </c>
      <c r="F19" s="18">
        <v>3850</v>
      </c>
      <c r="G19" s="20"/>
      <c r="H19" s="27">
        <f t="shared" si="0"/>
        <v>23</v>
      </c>
      <c r="I19" s="1">
        <v>1</v>
      </c>
      <c r="J19" s="1">
        <v>1</v>
      </c>
      <c r="K19" s="19">
        <f t="shared" si="1"/>
      </c>
    </row>
    <row r="20" spans="1:11" ht="12.75" customHeight="1">
      <c r="A20" s="14">
        <v>5</v>
      </c>
      <c r="B20" s="15">
        <v>32</v>
      </c>
      <c r="C20" s="16" t="s">
        <v>58</v>
      </c>
      <c r="D20" s="16" t="s">
        <v>2</v>
      </c>
      <c r="E20" s="17">
        <v>23</v>
      </c>
      <c r="F20" s="18">
        <v>3850</v>
      </c>
      <c r="G20" s="20"/>
      <c r="H20" s="27">
        <f t="shared" si="0"/>
        <v>23</v>
      </c>
      <c r="I20" s="1">
        <v>1</v>
      </c>
      <c r="J20" s="1">
        <v>1</v>
      </c>
      <c r="K20" s="19">
        <f t="shared" si="1"/>
      </c>
    </row>
    <row r="21" spans="1:11" ht="12.75" customHeight="1">
      <c r="A21" s="14">
        <v>5</v>
      </c>
      <c r="B21" s="15">
        <v>33</v>
      </c>
      <c r="C21" s="16" t="s">
        <v>59</v>
      </c>
      <c r="D21" s="16" t="s">
        <v>2</v>
      </c>
      <c r="E21" s="17">
        <v>23</v>
      </c>
      <c r="F21" s="18">
        <v>3850</v>
      </c>
      <c r="G21" s="20"/>
      <c r="H21" s="27">
        <f t="shared" si="0"/>
        <v>23</v>
      </c>
      <c r="I21" s="1">
        <v>1</v>
      </c>
      <c r="J21" s="1">
        <v>1</v>
      </c>
      <c r="K21" s="19">
        <f t="shared" si="1"/>
      </c>
    </row>
    <row r="22" spans="1:11" ht="12.75" customHeight="1">
      <c r="A22" s="14">
        <v>5</v>
      </c>
      <c r="B22" s="15">
        <v>34</v>
      </c>
      <c r="C22" s="16" t="s">
        <v>60</v>
      </c>
      <c r="D22" s="16" t="s">
        <v>2</v>
      </c>
      <c r="E22" s="17">
        <v>13</v>
      </c>
      <c r="F22" s="18">
        <v>20000</v>
      </c>
      <c r="G22" s="20"/>
      <c r="H22" s="27">
        <f t="shared" si="0"/>
        <v>13</v>
      </c>
      <c r="I22" s="1">
        <v>1</v>
      </c>
      <c r="J22" s="1">
        <v>1</v>
      </c>
      <c r="K22" s="19">
        <f t="shared" si="1"/>
      </c>
    </row>
    <row r="23" spans="1:11" ht="12.75" customHeight="1">
      <c r="A23" s="14">
        <v>5</v>
      </c>
      <c r="B23" s="15">
        <v>35</v>
      </c>
      <c r="C23" s="16" t="s">
        <v>61</v>
      </c>
      <c r="D23" s="16" t="s">
        <v>2</v>
      </c>
      <c r="E23" s="17">
        <v>15</v>
      </c>
      <c r="F23" s="18">
        <v>42500</v>
      </c>
      <c r="G23" s="20"/>
      <c r="H23" s="27">
        <f t="shared" si="0"/>
        <v>15</v>
      </c>
      <c r="I23" s="1">
        <v>1</v>
      </c>
      <c r="J23" s="1">
        <v>1</v>
      </c>
      <c r="K23" s="19">
        <f t="shared" si="1"/>
      </c>
    </row>
    <row r="24" spans="1:11" ht="12.75" customHeight="1" hidden="1">
      <c r="A24" s="14"/>
      <c r="B24" s="15"/>
      <c r="C24" s="16"/>
      <c r="D24" s="16"/>
      <c r="E24" s="17"/>
      <c r="F24" s="18"/>
      <c r="G24" s="20"/>
      <c r="H24" s="27">
        <f t="shared" si="0"/>
        <v>0</v>
      </c>
      <c r="I24" s="8"/>
      <c r="J24" s="3"/>
      <c r="K24" s="19">
        <f t="shared" si="1"/>
      </c>
    </row>
    <row r="25" spans="1:11" ht="12.75" customHeight="1" hidden="1">
      <c r="A25" s="14"/>
      <c r="B25" s="15"/>
      <c r="C25" s="16"/>
      <c r="D25" s="16"/>
      <c r="E25" s="17"/>
      <c r="F25" s="18"/>
      <c r="G25" s="20"/>
      <c r="H25" s="27">
        <f t="shared" si="0"/>
        <v>0</v>
      </c>
      <c r="I25" s="8"/>
      <c r="J25" s="3"/>
      <c r="K25" s="19">
        <f t="shared" si="1"/>
      </c>
    </row>
    <row r="26" spans="1:11" ht="12.75" customHeight="1" hidden="1">
      <c r="A26" s="14"/>
      <c r="B26" s="15"/>
      <c r="C26" s="16"/>
      <c r="D26" s="16"/>
      <c r="E26" s="17"/>
      <c r="F26" s="18"/>
      <c r="G26" s="20"/>
      <c r="H26" s="27">
        <f t="shared" si="0"/>
        <v>0</v>
      </c>
      <c r="I26" s="8"/>
      <c r="J26" s="3"/>
      <c r="K26" s="19">
        <f t="shared" si="1"/>
      </c>
    </row>
    <row r="27" spans="1:11" ht="12.75" customHeight="1" hidden="1">
      <c r="A27" s="14"/>
      <c r="B27" s="15"/>
      <c r="C27" s="16"/>
      <c r="D27" s="16"/>
      <c r="E27" s="17"/>
      <c r="F27" s="18"/>
      <c r="G27" s="20"/>
      <c r="H27" s="27">
        <f t="shared" si="0"/>
        <v>0</v>
      </c>
      <c r="I27" s="8"/>
      <c r="J27" s="3"/>
      <c r="K27" s="19">
        <f t="shared" si="1"/>
      </c>
    </row>
    <row r="28" spans="1:11" ht="12.75" customHeight="1" hidden="1">
      <c r="A28" s="14"/>
      <c r="B28" s="15"/>
      <c r="C28" s="16"/>
      <c r="D28" s="16"/>
      <c r="E28" s="17"/>
      <c r="F28" s="18"/>
      <c r="G28" s="20"/>
      <c r="H28" s="27">
        <f t="shared" si="0"/>
        <v>0</v>
      </c>
      <c r="I28" s="8"/>
      <c r="J28" s="3"/>
      <c r="K28" s="19">
        <f t="shared" si="1"/>
      </c>
    </row>
    <row r="29" spans="1:11" ht="12.75" customHeight="1" hidden="1">
      <c r="A29" s="14"/>
      <c r="B29" s="15"/>
      <c r="C29" s="16"/>
      <c r="D29" s="16"/>
      <c r="E29" s="17"/>
      <c r="F29" s="18"/>
      <c r="G29" s="20"/>
      <c r="H29" s="27">
        <f t="shared" si="0"/>
        <v>0</v>
      </c>
      <c r="I29" s="8"/>
      <c r="J29" s="3"/>
      <c r="K29" s="19">
        <f t="shared" si="1"/>
      </c>
    </row>
    <row r="30" spans="1:11" ht="12.75" customHeight="1" hidden="1">
      <c r="A30" s="14"/>
      <c r="B30" s="15"/>
      <c r="C30" s="16"/>
      <c r="D30" s="16"/>
      <c r="E30" s="17"/>
      <c r="F30" s="18"/>
      <c r="G30" s="20"/>
      <c r="H30" s="27">
        <f t="shared" si="0"/>
        <v>0</v>
      </c>
      <c r="I30" s="8"/>
      <c r="J30" s="3"/>
      <c r="K30" s="19">
        <f t="shared" si="1"/>
      </c>
    </row>
    <row r="31" spans="1:11" ht="12.75" customHeight="1" hidden="1">
      <c r="A31" s="14"/>
      <c r="B31" s="15"/>
      <c r="C31" s="16"/>
      <c r="D31" s="16"/>
      <c r="E31" s="17"/>
      <c r="F31" s="18"/>
      <c r="G31" s="20"/>
      <c r="H31" s="27">
        <f t="shared" si="0"/>
        <v>0</v>
      </c>
      <c r="I31" s="8"/>
      <c r="J31" s="3"/>
      <c r="K31" s="19">
        <f t="shared" si="1"/>
      </c>
    </row>
    <row r="32" spans="1:11" ht="12.75" customHeight="1" hidden="1">
      <c r="A32" s="14"/>
      <c r="B32" s="15"/>
      <c r="C32" s="16"/>
      <c r="D32" s="16"/>
      <c r="E32" s="17"/>
      <c r="F32" s="18"/>
      <c r="G32" s="20"/>
      <c r="H32" s="27">
        <f t="shared" si="0"/>
        <v>0</v>
      </c>
      <c r="I32" s="8"/>
      <c r="J32" s="3"/>
      <c r="K32" s="19">
        <f t="shared" si="1"/>
      </c>
    </row>
    <row r="33" spans="1:11" ht="12.75" customHeight="1" hidden="1">
      <c r="A33" s="14"/>
      <c r="B33" s="15"/>
      <c r="C33" s="16"/>
      <c r="D33" s="16"/>
      <c r="E33" s="17"/>
      <c r="F33" s="18"/>
      <c r="G33" s="20"/>
      <c r="H33" s="27">
        <f t="shared" si="0"/>
        <v>0</v>
      </c>
      <c r="I33" s="8"/>
      <c r="J33" s="3"/>
      <c r="K33" s="19">
        <f t="shared" si="1"/>
      </c>
    </row>
    <row r="34" spans="1:11" ht="12.75" customHeight="1" hidden="1">
      <c r="A34" s="14"/>
      <c r="B34" s="15"/>
      <c r="C34" s="16"/>
      <c r="D34" s="16"/>
      <c r="E34" s="17"/>
      <c r="F34" s="18"/>
      <c r="G34" s="20"/>
      <c r="H34" s="27">
        <f t="shared" si="0"/>
        <v>0</v>
      </c>
      <c r="I34" s="8"/>
      <c r="J34" s="3"/>
      <c r="K34" s="19">
        <f t="shared" si="1"/>
      </c>
    </row>
    <row r="35" spans="1:11" ht="12.75" customHeight="1" hidden="1">
      <c r="A35" s="14"/>
      <c r="B35" s="15"/>
      <c r="C35" s="16"/>
      <c r="D35" s="16"/>
      <c r="E35" s="17"/>
      <c r="F35" s="18"/>
      <c r="G35" s="20"/>
      <c r="H35" s="27">
        <f t="shared" si="0"/>
        <v>0</v>
      </c>
      <c r="I35" s="8"/>
      <c r="J35" s="3"/>
      <c r="K35" s="19">
        <f t="shared" si="1"/>
      </c>
    </row>
    <row r="36" spans="1:11" ht="12.75" customHeight="1" hidden="1">
      <c r="A36" s="14"/>
      <c r="B36" s="15"/>
      <c r="C36" s="16"/>
      <c r="D36" s="16"/>
      <c r="E36" s="17"/>
      <c r="F36" s="18"/>
      <c r="G36" s="20"/>
      <c r="H36" s="27">
        <f t="shared" si="0"/>
        <v>0</v>
      </c>
      <c r="I36" s="8"/>
      <c r="J36" s="3"/>
      <c r="K36" s="19">
        <f t="shared" si="1"/>
      </c>
    </row>
    <row r="37" spans="1:11" ht="12.75" customHeight="1" hidden="1">
      <c r="A37" s="14"/>
      <c r="B37" s="15"/>
      <c r="C37" s="16"/>
      <c r="D37" s="16"/>
      <c r="E37" s="17"/>
      <c r="F37" s="18"/>
      <c r="G37" s="20"/>
      <c r="H37" s="27">
        <f t="shared" si="0"/>
        <v>0</v>
      </c>
      <c r="I37" s="8"/>
      <c r="J37" s="3"/>
      <c r="K37" s="19">
        <f t="shared" si="1"/>
      </c>
    </row>
    <row r="38" spans="1:11" ht="12.75" customHeight="1" hidden="1">
      <c r="A38" s="14"/>
      <c r="B38" s="15"/>
      <c r="C38" s="16"/>
      <c r="D38" s="16"/>
      <c r="E38" s="17"/>
      <c r="F38" s="18"/>
      <c r="G38" s="20"/>
      <c r="H38" s="27">
        <f t="shared" si="0"/>
        <v>0</v>
      </c>
      <c r="I38" s="8"/>
      <c r="J38" s="3"/>
      <c r="K38" s="19">
        <f t="shared" si="1"/>
      </c>
    </row>
    <row r="39" spans="1:11" ht="12.75" customHeight="1" hidden="1">
      <c r="A39" s="14"/>
      <c r="B39" s="15"/>
      <c r="C39" s="16"/>
      <c r="D39" s="16"/>
      <c r="E39" s="17"/>
      <c r="F39" s="18"/>
      <c r="G39" s="20"/>
      <c r="H39" s="27">
        <f t="shared" si="0"/>
        <v>0</v>
      </c>
      <c r="I39" s="8"/>
      <c r="J39" s="3"/>
      <c r="K39" s="19">
        <f t="shared" si="1"/>
      </c>
    </row>
    <row r="40" spans="1:11" ht="12.75" customHeight="1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10">
        <f>SUM(K10:K39)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40:J40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:G39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RowColHeaders="0" view="pageBreakPreview" zoomScale="145" zoomScaleNormal="130" zoomScaleSheetLayoutView="145" zoomScalePageLayoutView="0" workbookViewId="0" topLeftCell="A1">
      <selection activeCell="G11" sqref="G11"/>
    </sheetView>
  </sheetViews>
  <sheetFormatPr defaultColWidth="9.140625" defaultRowHeight="12.75" customHeight="1"/>
  <cols>
    <col min="1" max="1" width="6.140625" style="2" bestFit="1" customWidth="1"/>
    <col min="2" max="2" width="5.140625" style="5" bestFit="1" customWidth="1"/>
    <col min="3" max="3" width="29.57421875" style="2" customWidth="1"/>
    <col min="4" max="4" width="8.28125" style="2" hidden="1" customWidth="1"/>
    <col min="5" max="5" width="17.421875" style="2" hidden="1" customWidth="1"/>
    <col min="6" max="6" width="11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36" t="s">
        <v>70</v>
      </c>
      <c r="B1" s="36"/>
      <c r="C1" s="36"/>
      <c r="D1" s="36"/>
      <c r="E1" s="36"/>
      <c r="F1" s="36"/>
      <c r="G1" s="36"/>
      <c r="H1" s="36"/>
      <c r="I1" s="26"/>
      <c r="J1" s="26"/>
      <c r="K1" s="26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3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3" ht="12.75" customHeight="1">
      <c r="A5" s="2" t="s">
        <v>40</v>
      </c>
      <c r="B5" s="37"/>
      <c r="C5" s="37"/>
    </row>
    <row r="6" spans="2:3" ht="3.75" customHeight="1">
      <c r="B6" s="21"/>
      <c r="C6" s="21"/>
    </row>
    <row r="7" spans="1:6" ht="12.75" customHeight="1">
      <c r="A7" s="9"/>
      <c r="B7" s="41"/>
      <c r="C7" s="41"/>
      <c r="D7" s="9"/>
      <c r="E7" s="9"/>
      <c r="F7" s="9"/>
    </row>
    <row r="8" spans="1:8" ht="4.5" customHeight="1">
      <c r="A8" s="24"/>
      <c r="B8" s="25"/>
      <c r="C8" s="25"/>
      <c r="D8" s="24"/>
      <c r="E8" s="24"/>
      <c r="F8" s="24"/>
      <c r="G8" s="9"/>
      <c r="H8" s="9"/>
    </row>
    <row r="9" spans="1:11" s="13" customFormat="1" ht="24" customHeight="1">
      <c r="A9" s="23" t="s">
        <v>0</v>
      </c>
      <c r="B9" s="23" t="s">
        <v>1</v>
      </c>
      <c r="C9" s="23" t="s">
        <v>45</v>
      </c>
      <c r="D9" s="23" t="s">
        <v>2</v>
      </c>
      <c r="E9" s="23" t="s">
        <v>3</v>
      </c>
      <c r="F9" s="23" t="s">
        <v>38</v>
      </c>
      <c r="G9" s="12" t="s">
        <v>102</v>
      </c>
      <c r="H9" s="11" t="s">
        <v>42</v>
      </c>
      <c r="I9" s="12" t="s">
        <v>4</v>
      </c>
      <c r="J9" s="12" t="s">
        <v>5</v>
      </c>
      <c r="K9" s="11" t="s">
        <v>37</v>
      </c>
    </row>
    <row r="10" spans="1:12" ht="12.75" customHeight="1">
      <c r="A10" s="14">
        <v>4</v>
      </c>
      <c r="B10" s="15">
        <v>22</v>
      </c>
      <c r="C10" s="16" t="s">
        <v>63</v>
      </c>
      <c r="D10" s="16" t="s">
        <v>2</v>
      </c>
      <c r="E10" s="17">
        <v>54</v>
      </c>
      <c r="F10" s="18">
        <v>265000</v>
      </c>
      <c r="G10" s="20"/>
      <c r="H10" s="27">
        <f>E10*I10</f>
        <v>54</v>
      </c>
      <c r="I10" s="1">
        <v>1</v>
      </c>
      <c r="J10" s="1">
        <v>1</v>
      </c>
      <c r="K10" s="19">
        <f>IF(G10="","",F10*G10)</f>
      </c>
      <c r="L10" s="4"/>
    </row>
    <row r="11" spans="1:11" ht="12.75" customHeight="1">
      <c r="A11" s="14">
        <v>4</v>
      </c>
      <c r="B11" s="15">
        <v>23</v>
      </c>
      <c r="C11" s="16" t="s">
        <v>64</v>
      </c>
      <c r="D11" s="16" t="s">
        <v>2</v>
      </c>
      <c r="E11" s="17">
        <v>54</v>
      </c>
      <c r="F11" s="18">
        <v>5000</v>
      </c>
      <c r="G11" s="20"/>
      <c r="H11" s="27">
        <f aca="true" t="shared" si="0" ref="H11:H16">E11*I11</f>
        <v>54</v>
      </c>
      <c r="I11" s="1">
        <v>1</v>
      </c>
      <c r="J11" s="1">
        <v>1</v>
      </c>
      <c r="K11" s="19">
        <f aca="true" t="shared" si="1" ref="K11:K16">IF(G11="","",F11*G11)</f>
      </c>
    </row>
    <row r="12" spans="1:11" ht="12.75" customHeight="1">
      <c r="A12" s="14">
        <v>4</v>
      </c>
      <c r="B12" s="15">
        <v>24</v>
      </c>
      <c r="C12" s="16" t="s">
        <v>65</v>
      </c>
      <c r="D12" s="16" t="s">
        <v>2</v>
      </c>
      <c r="E12" s="17">
        <v>54</v>
      </c>
      <c r="F12" s="18">
        <v>5000</v>
      </c>
      <c r="G12" s="20"/>
      <c r="H12" s="27">
        <f t="shared" si="0"/>
        <v>54</v>
      </c>
      <c r="I12" s="1">
        <v>1</v>
      </c>
      <c r="J12" s="1">
        <v>1</v>
      </c>
      <c r="K12" s="19">
        <f t="shared" si="1"/>
      </c>
    </row>
    <row r="13" spans="1:11" ht="12.75" customHeight="1">
      <c r="A13" s="14">
        <v>4</v>
      </c>
      <c r="B13" s="15">
        <v>25</v>
      </c>
      <c r="C13" s="16" t="s">
        <v>66</v>
      </c>
      <c r="D13" s="16" t="s">
        <v>2</v>
      </c>
      <c r="E13" s="17">
        <v>54</v>
      </c>
      <c r="F13" s="18">
        <v>5000</v>
      </c>
      <c r="G13" s="20"/>
      <c r="H13" s="27">
        <f t="shared" si="0"/>
        <v>54</v>
      </c>
      <c r="I13" s="1">
        <v>1</v>
      </c>
      <c r="J13" s="1">
        <v>1</v>
      </c>
      <c r="K13" s="19">
        <f t="shared" si="1"/>
      </c>
    </row>
    <row r="14" spans="1:11" ht="12.75" customHeight="1">
      <c r="A14" s="14">
        <v>4</v>
      </c>
      <c r="B14" s="15">
        <v>26</v>
      </c>
      <c r="C14" s="16" t="s">
        <v>67</v>
      </c>
      <c r="D14" s="16" t="s">
        <v>2</v>
      </c>
      <c r="E14" s="17">
        <v>54</v>
      </c>
      <c r="F14" s="18">
        <v>5000</v>
      </c>
      <c r="G14" s="20"/>
      <c r="H14" s="27">
        <f t="shared" si="0"/>
        <v>54</v>
      </c>
      <c r="I14" s="1">
        <v>1</v>
      </c>
      <c r="J14" s="1">
        <v>1</v>
      </c>
      <c r="K14" s="19">
        <f t="shared" si="1"/>
      </c>
    </row>
    <row r="15" spans="1:11" ht="12.75" customHeight="1">
      <c r="A15" s="14">
        <v>4</v>
      </c>
      <c r="B15" s="15">
        <v>27</v>
      </c>
      <c r="C15" s="16" t="s">
        <v>68</v>
      </c>
      <c r="D15" s="16" t="s">
        <v>2</v>
      </c>
      <c r="E15" s="17">
        <v>39</v>
      </c>
      <c r="F15" s="18">
        <v>20000</v>
      </c>
      <c r="G15" s="20"/>
      <c r="H15" s="27">
        <f t="shared" si="0"/>
        <v>39</v>
      </c>
      <c r="I15" s="1">
        <v>1</v>
      </c>
      <c r="J15" s="1">
        <v>1</v>
      </c>
      <c r="K15" s="19">
        <f t="shared" si="1"/>
      </c>
    </row>
    <row r="16" spans="1:11" ht="12.75" customHeight="1">
      <c r="A16" s="14">
        <v>4</v>
      </c>
      <c r="B16" s="15">
        <v>28</v>
      </c>
      <c r="C16" s="16" t="s">
        <v>69</v>
      </c>
      <c r="D16" s="16" t="s">
        <v>2</v>
      </c>
      <c r="E16" s="17">
        <v>33</v>
      </c>
      <c r="F16" s="18">
        <v>70000</v>
      </c>
      <c r="G16" s="20"/>
      <c r="H16" s="27">
        <f t="shared" si="0"/>
        <v>33</v>
      </c>
      <c r="I16" s="1">
        <v>1</v>
      </c>
      <c r="J16" s="1">
        <v>1</v>
      </c>
      <c r="K16" s="19">
        <f t="shared" si="1"/>
      </c>
    </row>
    <row r="17" spans="1:11" ht="12.75" customHeight="1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10">
        <f>SUM(K10:K16)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17:J17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:G16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RowColHeaders="0" view="pageBreakPreview" zoomScale="145" zoomScaleNormal="130" zoomScaleSheetLayoutView="145" zoomScalePageLayoutView="0" workbookViewId="0" topLeftCell="A1">
      <selection activeCell="G10" sqref="G10"/>
    </sheetView>
  </sheetViews>
  <sheetFormatPr defaultColWidth="9.140625" defaultRowHeight="12.75" customHeight="1"/>
  <cols>
    <col min="1" max="1" width="6.140625" style="2" bestFit="1" customWidth="1"/>
    <col min="2" max="2" width="5.140625" style="5" bestFit="1" customWidth="1"/>
    <col min="3" max="3" width="29.57421875" style="2" customWidth="1"/>
    <col min="4" max="4" width="8.28125" style="2" hidden="1" customWidth="1"/>
    <col min="5" max="5" width="17.421875" style="2" hidden="1" customWidth="1"/>
    <col min="6" max="6" width="11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36" t="s">
        <v>78</v>
      </c>
      <c r="B1" s="36"/>
      <c r="C1" s="36"/>
      <c r="D1" s="36"/>
      <c r="E1" s="36"/>
      <c r="F1" s="36"/>
      <c r="G1" s="36"/>
      <c r="H1" s="36"/>
      <c r="I1" s="26"/>
      <c r="J1" s="26"/>
      <c r="K1" s="26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3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3" ht="12.75" customHeight="1">
      <c r="A5" s="2" t="s">
        <v>40</v>
      </c>
      <c r="B5" s="37"/>
      <c r="C5" s="37"/>
    </row>
    <row r="6" spans="2:3" ht="3.75" customHeight="1">
      <c r="B6" s="21"/>
      <c r="C6" s="21"/>
    </row>
    <row r="7" spans="2:3" ht="12.75" customHeight="1">
      <c r="B7" s="41"/>
      <c r="C7" s="41"/>
    </row>
    <row r="8" spans="1:8" ht="4.5" customHeight="1">
      <c r="A8" s="24"/>
      <c r="B8" s="25"/>
      <c r="C8" s="25"/>
      <c r="D8" s="24"/>
      <c r="E8" s="24"/>
      <c r="F8" s="24"/>
      <c r="G8" s="9"/>
      <c r="H8" s="9"/>
    </row>
    <row r="9" spans="1:11" s="13" customFormat="1" ht="24" customHeight="1">
      <c r="A9" s="23" t="s">
        <v>0</v>
      </c>
      <c r="B9" s="23" t="s">
        <v>1</v>
      </c>
      <c r="C9" s="23" t="s">
        <v>45</v>
      </c>
      <c r="D9" s="23" t="s">
        <v>2</v>
      </c>
      <c r="E9" s="23" t="s">
        <v>3</v>
      </c>
      <c r="F9" s="23" t="s">
        <v>38</v>
      </c>
      <c r="G9" s="12" t="s">
        <v>102</v>
      </c>
      <c r="H9" s="11" t="s">
        <v>42</v>
      </c>
      <c r="I9" s="12" t="s">
        <v>4</v>
      </c>
      <c r="J9" s="12" t="s">
        <v>5</v>
      </c>
      <c r="K9" s="11" t="s">
        <v>37</v>
      </c>
    </row>
    <row r="10" spans="1:12" ht="12.75" customHeight="1">
      <c r="A10" s="14">
        <v>1</v>
      </c>
      <c r="B10" s="15">
        <v>1</v>
      </c>
      <c r="C10" s="16" t="s">
        <v>71</v>
      </c>
      <c r="D10" s="16" t="s">
        <v>2</v>
      </c>
      <c r="E10" s="17">
        <v>694</v>
      </c>
      <c r="F10" s="18">
        <v>9000</v>
      </c>
      <c r="G10" s="20"/>
      <c r="H10" s="27">
        <f>E10*I10</f>
        <v>694</v>
      </c>
      <c r="I10" s="1">
        <v>1</v>
      </c>
      <c r="J10" s="1">
        <v>1</v>
      </c>
      <c r="K10" s="19">
        <f>IF(G10="","",F10*G10)</f>
      </c>
      <c r="L10" s="4"/>
    </row>
    <row r="11" spans="1:11" ht="12.75" customHeight="1">
      <c r="A11" s="14">
        <v>1</v>
      </c>
      <c r="B11" s="15">
        <v>2</v>
      </c>
      <c r="C11" s="16" t="s">
        <v>72</v>
      </c>
      <c r="D11" s="16" t="s">
        <v>2</v>
      </c>
      <c r="E11" s="17">
        <v>688</v>
      </c>
      <c r="F11" s="18">
        <v>1000</v>
      </c>
      <c r="G11" s="20"/>
      <c r="H11" s="27">
        <f aca="true" t="shared" si="0" ref="H11:H16">E11*I11</f>
        <v>688</v>
      </c>
      <c r="I11" s="1">
        <v>1</v>
      </c>
      <c r="J11" s="1">
        <v>1</v>
      </c>
      <c r="K11" s="19">
        <f aca="true" t="shared" si="1" ref="K11:K16">IF(G11="","",F11*G11)</f>
      </c>
    </row>
    <row r="12" spans="1:11" ht="12.75" customHeight="1">
      <c r="A12" s="14">
        <v>1</v>
      </c>
      <c r="B12" s="15">
        <v>3</v>
      </c>
      <c r="C12" s="16" t="s">
        <v>73</v>
      </c>
      <c r="D12" s="16" t="s">
        <v>2</v>
      </c>
      <c r="E12" s="17">
        <v>691</v>
      </c>
      <c r="F12" s="18">
        <v>1000</v>
      </c>
      <c r="G12" s="20"/>
      <c r="H12" s="27">
        <f t="shared" si="0"/>
        <v>691</v>
      </c>
      <c r="I12" s="1">
        <v>1</v>
      </c>
      <c r="J12" s="1">
        <v>1</v>
      </c>
      <c r="K12" s="19">
        <f t="shared" si="1"/>
      </c>
    </row>
    <row r="13" spans="1:11" ht="12.75" customHeight="1">
      <c r="A13" s="14">
        <v>1</v>
      </c>
      <c r="B13" s="15">
        <v>4</v>
      </c>
      <c r="C13" s="16" t="s">
        <v>74</v>
      </c>
      <c r="D13" s="16" t="s">
        <v>2</v>
      </c>
      <c r="E13" s="17">
        <v>688</v>
      </c>
      <c r="F13" s="18">
        <v>1000</v>
      </c>
      <c r="G13" s="20"/>
      <c r="H13" s="27">
        <f t="shared" si="0"/>
        <v>688</v>
      </c>
      <c r="I13" s="1">
        <v>1</v>
      </c>
      <c r="J13" s="1">
        <v>1</v>
      </c>
      <c r="K13" s="19">
        <f t="shared" si="1"/>
      </c>
    </row>
    <row r="14" spans="1:11" ht="12.75" customHeight="1">
      <c r="A14" s="14">
        <v>1</v>
      </c>
      <c r="B14" s="15">
        <v>5</v>
      </c>
      <c r="C14" s="16" t="s">
        <v>75</v>
      </c>
      <c r="D14" s="16" t="s">
        <v>2</v>
      </c>
      <c r="E14" s="17">
        <v>688</v>
      </c>
      <c r="F14" s="18">
        <v>1000</v>
      </c>
      <c r="G14" s="20"/>
      <c r="H14" s="27">
        <f t="shared" si="0"/>
        <v>688</v>
      </c>
      <c r="I14" s="1">
        <v>1</v>
      </c>
      <c r="J14" s="1">
        <v>1</v>
      </c>
      <c r="K14" s="19">
        <f t="shared" si="1"/>
      </c>
    </row>
    <row r="15" spans="1:11" ht="12.75" customHeight="1">
      <c r="A15" s="14">
        <v>1</v>
      </c>
      <c r="B15" s="15">
        <v>6</v>
      </c>
      <c r="C15" s="16" t="s">
        <v>76</v>
      </c>
      <c r="D15" s="16" t="s">
        <v>2</v>
      </c>
      <c r="E15" s="17">
        <v>128</v>
      </c>
      <c r="F15" s="18">
        <v>12000</v>
      </c>
      <c r="G15" s="20"/>
      <c r="H15" s="27">
        <f t="shared" si="0"/>
        <v>128</v>
      </c>
      <c r="I15" s="1">
        <v>1</v>
      </c>
      <c r="J15" s="1">
        <v>1</v>
      </c>
      <c r="K15" s="19">
        <f t="shared" si="1"/>
      </c>
    </row>
    <row r="16" spans="1:11" ht="12.75" customHeight="1">
      <c r="A16" s="14">
        <v>1</v>
      </c>
      <c r="B16" s="15">
        <v>7</v>
      </c>
      <c r="C16" s="16" t="s">
        <v>77</v>
      </c>
      <c r="D16" s="16" t="s">
        <v>2</v>
      </c>
      <c r="E16" s="17">
        <v>240</v>
      </c>
      <c r="F16" s="18">
        <v>7000</v>
      </c>
      <c r="G16" s="20"/>
      <c r="H16" s="27">
        <f t="shared" si="0"/>
        <v>240</v>
      </c>
      <c r="I16" s="1">
        <v>1</v>
      </c>
      <c r="J16" s="1">
        <v>1</v>
      </c>
      <c r="K16" s="19">
        <f t="shared" si="1"/>
      </c>
    </row>
    <row r="17" spans="1:11" ht="12.75" customHeight="1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10">
        <f>SUM(K10:K16)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17:J17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:G16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showGridLines="0" showRowColHeaders="0" view="pageBreakPreview" zoomScale="145" zoomScaleNormal="130" zoomScaleSheetLayoutView="145" zoomScalePageLayoutView="0" workbookViewId="0" topLeftCell="A1">
      <selection activeCell="G10" sqref="G10"/>
    </sheetView>
  </sheetViews>
  <sheetFormatPr defaultColWidth="9.140625" defaultRowHeight="12.75" customHeight="1"/>
  <cols>
    <col min="1" max="1" width="6.140625" style="2" bestFit="1" customWidth="1"/>
    <col min="2" max="2" width="5.140625" style="5" bestFit="1" customWidth="1"/>
    <col min="3" max="3" width="29.57421875" style="2" customWidth="1"/>
    <col min="4" max="4" width="8.28125" style="2" hidden="1" customWidth="1"/>
    <col min="5" max="5" width="17.421875" style="2" hidden="1" customWidth="1"/>
    <col min="6" max="6" width="11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36" t="s">
        <v>79</v>
      </c>
      <c r="B1" s="36"/>
      <c r="C1" s="36"/>
      <c r="D1" s="36"/>
      <c r="E1" s="36"/>
      <c r="F1" s="36"/>
      <c r="G1" s="36"/>
      <c r="H1" s="36"/>
      <c r="I1" s="26"/>
      <c r="J1" s="26"/>
      <c r="K1" s="26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3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3" ht="12.75" customHeight="1">
      <c r="A5" s="2" t="s">
        <v>40</v>
      </c>
      <c r="B5" s="37"/>
      <c r="C5" s="37"/>
    </row>
    <row r="6" spans="2:3" ht="3.75" customHeight="1">
      <c r="B6" s="21"/>
      <c r="C6" s="21"/>
    </row>
    <row r="7" spans="2:3" ht="12.75" customHeight="1">
      <c r="B7" s="41"/>
      <c r="C7" s="41"/>
    </row>
    <row r="8" spans="1:8" ht="4.5" customHeight="1">
      <c r="A8" s="24"/>
      <c r="B8" s="25"/>
      <c r="C8" s="25"/>
      <c r="D8" s="24"/>
      <c r="E8" s="24"/>
      <c r="F8" s="24"/>
      <c r="G8" s="9"/>
      <c r="H8" s="9"/>
    </row>
    <row r="9" spans="1:11" s="13" customFormat="1" ht="24" customHeight="1">
      <c r="A9" s="23" t="s">
        <v>0</v>
      </c>
      <c r="B9" s="23" t="s">
        <v>1</v>
      </c>
      <c r="C9" s="23" t="s">
        <v>45</v>
      </c>
      <c r="D9" s="23" t="s">
        <v>2</v>
      </c>
      <c r="E9" s="23" t="s">
        <v>3</v>
      </c>
      <c r="F9" s="23" t="s">
        <v>38</v>
      </c>
      <c r="G9" s="12" t="s">
        <v>102</v>
      </c>
      <c r="H9" s="11" t="s">
        <v>42</v>
      </c>
      <c r="I9" s="12" t="s">
        <v>4</v>
      </c>
      <c r="J9" s="12" t="s">
        <v>5</v>
      </c>
      <c r="K9" s="11" t="s">
        <v>37</v>
      </c>
    </row>
    <row r="10" spans="1:12" ht="25.5">
      <c r="A10" s="14">
        <v>1</v>
      </c>
      <c r="B10" s="15">
        <v>1</v>
      </c>
      <c r="C10" s="16" t="s">
        <v>80</v>
      </c>
      <c r="D10" s="16" t="s">
        <v>81</v>
      </c>
      <c r="E10" s="17">
        <v>36244780</v>
      </c>
      <c r="F10" s="33">
        <v>0.1153</v>
      </c>
      <c r="G10" s="20"/>
      <c r="H10" s="27">
        <f>E10*I10</f>
        <v>18122390</v>
      </c>
      <c r="I10" s="1">
        <v>0.5</v>
      </c>
      <c r="J10" s="1">
        <v>1</v>
      </c>
      <c r="K10" s="19">
        <f>IF(G10="","",F10*G10)</f>
      </c>
      <c r="L10" s="4"/>
    </row>
    <row r="11" spans="1:11" ht="25.5">
      <c r="A11" s="14">
        <v>2</v>
      </c>
      <c r="B11" s="15">
        <v>2</v>
      </c>
      <c r="C11" s="16" t="s">
        <v>82</v>
      </c>
      <c r="D11" s="16" t="s">
        <v>81</v>
      </c>
      <c r="E11" s="17">
        <v>29806304</v>
      </c>
      <c r="F11" s="33">
        <v>0.1013</v>
      </c>
      <c r="G11" s="20"/>
      <c r="H11" s="27">
        <f>E11*I11</f>
        <v>14903152</v>
      </c>
      <c r="I11" s="1">
        <v>0.5</v>
      </c>
      <c r="J11" s="1">
        <v>1</v>
      </c>
      <c r="K11" s="19">
        <f>IF(G11="","",F11*G11)</f>
      </c>
    </row>
    <row r="12" spans="1:11" ht="25.5">
      <c r="A12" s="14">
        <v>3</v>
      </c>
      <c r="B12" s="15">
        <v>3</v>
      </c>
      <c r="C12" s="16" t="s">
        <v>83</v>
      </c>
      <c r="D12" s="16" t="s">
        <v>81</v>
      </c>
      <c r="E12" s="17">
        <v>99440161</v>
      </c>
      <c r="F12" s="33">
        <v>0.109</v>
      </c>
      <c r="G12" s="20"/>
      <c r="H12" s="27">
        <f>E12*I12</f>
        <v>49720080.5</v>
      </c>
      <c r="I12" s="1">
        <v>0.5</v>
      </c>
      <c r="J12" s="1">
        <v>1</v>
      </c>
      <c r="K12" s="19">
        <f>IF(G12="","",F12*G12)</f>
      </c>
    </row>
    <row r="13" spans="1:11" ht="25.5">
      <c r="A13" s="14">
        <v>4</v>
      </c>
      <c r="B13" s="15">
        <v>4</v>
      </c>
      <c r="C13" s="16" t="s">
        <v>84</v>
      </c>
      <c r="D13" s="16" t="s">
        <v>81</v>
      </c>
      <c r="E13" s="17">
        <v>56426086</v>
      </c>
      <c r="F13" s="33">
        <v>0.1085</v>
      </c>
      <c r="G13" s="20"/>
      <c r="H13" s="27">
        <f>E13*I13</f>
        <v>28213043</v>
      </c>
      <c r="I13" s="1">
        <v>0.5</v>
      </c>
      <c r="J13" s="1">
        <v>1</v>
      </c>
      <c r="K13" s="19">
        <f>IF(G13="","",F13*G13)</f>
      </c>
    </row>
    <row r="14" spans="1:11" ht="12.75" customHeight="1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10">
        <f>SUM(K10:K13)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14:J14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:G13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showGridLines="0" showRowColHeaders="0" view="pageBreakPreview" zoomScale="145" zoomScaleNormal="130" zoomScaleSheetLayoutView="145" zoomScalePageLayoutView="0" workbookViewId="0" topLeftCell="A1">
      <selection activeCell="G10" sqref="G10"/>
    </sheetView>
  </sheetViews>
  <sheetFormatPr defaultColWidth="9.140625" defaultRowHeight="12.75" customHeight="1"/>
  <cols>
    <col min="1" max="1" width="6.140625" style="2" bestFit="1" customWidth="1"/>
    <col min="2" max="2" width="5.140625" style="5" bestFit="1" customWidth="1"/>
    <col min="3" max="3" width="29.57421875" style="2" customWidth="1"/>
    <col min="4" max="4" width="8.28125" style="2" hidden="1" customWidth="1"/>
    <col min="5" max="5" width="17.421875" style="2" hidden="1" customWidth="1"/>
    <col min="6" max="6" width="11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36" t="s">
        <v>79</v>
      </c>
      <c r="B1" s="36"/>
      <c r="C1" s="36"/>
      <c r="D1" s="36"/>
      <c r="E1" s="36"/>
      <c r="F1" s="36"/>
      <c r="G1" s="36"/>
      <c r="H1" s="36"/>
      <c r="I1" s="26"/>
      <c r="J1" s="26"/>
      <c r="K1" s="26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3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3" ht="12.75" customHeight="1">
      <c r="A5" s="2" t="s">
        <v>40</v>
      </c>
      <c r="B5" s="37"/>
      <c r="C5" s="37"/>
    </row>
    <row r="6" spans="2:3" ht="3.75" customHeight="1">
      <c r="B6" s="21"/>
      <c r="C6" s="21"/>
    </row>
    <row r="7" spans="1:3" ht="12.75" customHeight="1">
      <c r="A7" s="35"/>
      <c r="B7" s="41"/>
      <c r="C7" s="41"/>
    </row>
    <row r="8" spans="1:8" ht="4.5" customHeight="1">
      <c r="A8" s="24"/>
      <c r="B8" s="25"/>
      <c r="C8" s="25"/>
      <c r="D8" s="24"/>
      <c r="E8" s="24"/>
      <c r="F8" s="24"/>
      <c r="G8" s="9"/>
      <c r="H8" s="9"/>
    </row>
    <row r="9" spans="1:11" s="13" customFormat="1" ht="24" customHeight="1">
      <c r="A9" s="23" t="s">
        <v>0</v>
      </c>
      <c r="B9" s="23" t="s">
        <v>1</v>
      </c>
      <c r="C9" s="23" t="s">
        <v>45</v>
      </c>
      <c r="D9" s="23" t="s">
        <v>2</v>
      </c>
      <c r="E9" s="23" t="s">
        <v>3</v>
      </c>
      <c r="F9" s="23" t="s">
        <v>38</v>
      </c>
      <c r="G9" s="12" t="s">
        <v>102</v>
      </c>
      <c r="H9" s="11" t="s">
        <v>42</v>
      </c>
      <c r="I9" s="12" t="s">
        <v>4</v>
      </c>
      <c r="J9" s="12" t="s">
        <v>5</v>
      </c>
      <c r="K9" s="11" t="s">
        <v>37</v>
      </c>
    </row>
    <row r="10" spans="1:12" ht="25.5">
      <c r="A10" s="14">
        <v>6</v>
      </c>
      <c r="B10" s="15">
        <v>6</v>
      </c>
      <c r="C10" s="16" t="s">
        <v>85</v>
      </c>
      <c r="D10" s="16" t="s">
        <v>81</v>
      </c>
      <c r="E10" s="17">
        <v>31662583</v>
      </c>
      <c r="F10" s="33">
        <v>0.1198</v>
      </c>
      <c r="G10" s="20"/>
      <c r="H10" s="27">
        <f>E10*I10</f>
        <v>15831291.5</v>
      </c>
      <c r="I10" s="1">
        <v>0.5</v>
      </c>
      <c r="J10" s="1">
        <v>1</v>
      </c>
      <c r="K10" s="19">
        <f>IF(G10="","",F10*G10)</f>
      </c>
      <c r="L10" s="4"/>
    </row>
    <row r="11" spans="1:11" ht="12.75" customHeight="1">
      <c r="A11" s="39"/>
      <c r="B11" s="39"/>
      <c r="C11" s="39"/>
      <c r="D11" s="39"/>
      <c r="E11" s="39"/>
      <c r="F11" s="39"/>
      <c r="G11" s="39"/>
      <c r="H11" s="39"/>
      <c r="I11" s="40"/>
      <c r="J11" s="40"/>
      <c r="K11" s="10">
        <f>SUM(K10:K10)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11:J11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showGridLines="0" showRowColHeaders="0" view="pageBreakPreview" zoomScale="145" zoomScaleNormal="130" zoomScaleSheetLayoutView="145" zoomScalePageLayoutView="0" workbookViewId="0" topLeftCell="A1">
      <selection activeCell="G10" sqref="G10"/>
    </sheetView>
  </sheetViews>
  <sheetFormatPr defaultColWidth="9.140625" defaultRowHeight="12.75" customHeight="1"/>
  <cols>
    <col min="1" max="1" width="6.140625" style="2" bestFit="1" customWidth="1"/>
    <col min="2" max="2" width="5.140625" style="5" bestFit="1" customWidth="1"/>
    <col min="3" max="3" width="29.57421875" style="2" customWidth="1"/>
    <col min="4" max="4" width="8.28125" style="2" hidden="1" customWidth="1"/>
    <col min="5" max="5" width="17.421875" style="2" hidden="1" customWidth="1"/>
    <col min="6" max="6" width="11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36" t="s">
        <v>86</v>
      </c>
      <c r="B1" s="36"/>
      <c r="C1" s="36"/>
      <c r="D1" s="36"/>
      <c r="E1" s="36"/>
      <c r="F1" s="36"/>
      <c r="G1" s="36"/>
      <c r="H1" s="36"/>
      <c r="I1" s="26"/>
      <c r="J1" s="26"/>
      <c r="K1" s="26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3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3" ht="12.75" customHeight="1">
      <c r="A5" s="2" t="s">
        <v>40</v>
      </c>
      <c r="B5" s="37"/>
      <c r="C5" s="37"/>
    </row>
    <row r="6" spans="2:3" ht="3.75" customHeight="1">
      <c r="B6" s="21"/>
      <c r="C6" s="21"/>
    </row>
    <row r="7" spans="2:3" ht="12.75" customHeight="1">
      <c r="B7" s="42"/>
      <c r="C7" s="42"/>
    </row>
    <row r="8" spans="1:8" ht="4.5" customHeight="1">
      <c r="A8" s="24"/>
      <c r="B8" s="25"/>
      <c r="C8" s="25"/>
      <c r="D8" s="24"/>
      <c r="E8" s="24"/>
      <c r="F8" s="24"/>
      <c r="G8" s="9"/>
      <c r="H8" s="9"/>
    </row>
    <row r="9" spans="1:11" s="13" customFormat="1" ht="24" customHeight="1">
      <c r="A9" s="23" t="s">
        <v>0</v>
      </c>
      <c r="B9" s="23" t="s">
        <v>1</v>
      </c>
      <c r="C9" s="23" t="s">
        <v>45</v>
      </c>
      <c r="D9" s="23" t="s">
        <v>2</v>
      </c>
      <c r="E9" s="23" t="s">
        <v>3</v>
      </c>
      <c r="F9" s="23" t="s">
        <v>38</v>
      </c>
      <c r="G9" s="12" t="s">
        <v>102</v>
      </c>
      <c r="H9" s="11" t="s">
        <v>42</v>
      </c>
      <c r="I9" s="12" t="s">
        <v>4</v>
      </c>
      <c r="J9" s="12" t="s">
        <v>5</v>
      </c>
      <c r="K9" s="11" t="s">
        <v>37</v>
      </c>
    </row>
    <row r="10" spans="1:12" ht="25.5">
      <c r="A10" s="14">
        <v>5</v>
      </c>
      <c r="B10" s="15">
        <v>5</v>
      </c>
      <c r="C10" s="16" t="s">
        <v>87</v>
      </c>
      <c r="D10" s="16" t="s">
        <v>81</v>
      </c>
      <c r="E10" s="17">
        <v>63014410</v>
      </c>
      <c r="F10" s="33">
        <v>0.0774</v>
      </c>
      <c r="G10" s="20"/>
      <c r="H10" s="27">
        <f>E10*I10</f>
        <v>31507205</v>
      </c>
      <c r="I10" s="1">
        <v>0.5</v>
      </c>
      <c r="J10" s="1">
        <v>1</v>
      </c>
      <c r="K10" s="19">
        <f>IF(G10="","",F10*G10)</f>
      </c>
      <c r="L10" s="4"/>
    </row>
    <row r="11" spans="1:11" ht="12.75" customHeight="1">
      <c r="A11" s="39"/>
      <c r="B11" s="39"/>
      <c r="C11" s="39"/>
      <c r="D11" s="39"/>
      <c r="E11" s="39"/>
      <c r="F11" s="39"/>
      <c r="G11" s="39"/>
      <c r="H11" s="39"/>
      <c r="I11" s="40"/>
      <c r="J11" s="40"/>
      <c r="K11" s="10">
        <f>SUM(K10:K10)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11:J11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RowColHeaders="0" view="pageBreakPreview" zoomScale="145" zoomScaleNormal="130" zoomScaleSheetLayoutView="145" zoomScalePageLayoutView="0" workbookViewId="0" topLeftCell="A1">
      <selection activeCell="G11" sqref="G11"/>
    </sheetView>
  </sheetViews>
  <sheetFormatPr defaultColWidth="9.140625" defaultRowHeight="12.75" customHeight="1"/>
  <cols>
    <col min="1" max="1" width="6.140625" style="2" bestFit="1" customWidth="1"/>
    <col min="2" max="2" width="5.140625" style="5" bestFit="1" customWidth="1"/>
    <col min="3" max="3" width="29.57421875" style="2" customWidth="1"/>
    <col min="4" max="4" width="8.28125" style="2" hidden="1" customWidth="1"/>
    <col min="5" max="5" width="17.421875" style="2" hidden="1" customWidth="1"/>
    <col min="6" max="6" width="11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36" t="s">
        <v>90</v>
      </c>
      <c r="B1" s="36"/>
      <c r="C1" s="36"/>
      <c r="D1" s="36"/>
      <c r="E1" s="36"/>
      <c r="F1" s="36"/>
      <c r="G1" s="36"/>
      <c r="H1" s="36"/>
      <c r="I1" s="26"/>
      <c r="J1" s="26"/>
      <c r="K1" s="26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2.75" customHeight="1">
      <c r="A3" s="2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2:10" ht="3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3" ht="12.75" customHeight="1">
      <c r="A5" s="2" t="s">
        <v>40</v>
      </c>
      <c r="B5" s="37"/>
      <c r="C5" s="37"/>
    </row>
    <row r="6" spans="2:3" ht="3.75" customHeight="1">
      <c r="B6" s="21"/>
      <c r="C6" s="21"/>
    </row>
    <row r="7" spans="2:3" ht="12.75" customHeight="1">
      <c r="B7" s="43"/>
      <c r="C7" s="43"/>
    </row>
    <row r="8" spans="1:8" ht="4.5" customHeight="1">
      <c r="A8" s="24"/>
      <c r="B8" s="25"/>
      <c r="C8" s="25"/>
      <c r="D8" s="24"/>
      <c r="E8" s="24"/>
      <c r="F8" s="24"/>
      <c r="G8" s="9"/>
      <c r="H8" s="9"/>
    </row>
    <row r="9" spans="1:11" s="13" customFormat="1" ht="24" customHeight="1">
      <c r="A9" s="23" t="s">
        <v>0</v>
      </c>
      <c r="B9" s="23" t="s">
        <v>1</v>
      </c>
      <c r="C9" s="23" t="s">
        <v>45</v>
      </c>
      <c r="D9" s="23" t="s">
        <v>2</v>
      </c>
      <c r="E9" s="23" t="s">
        <v>3</v>
      </c>
      <c r="F9" s="23" t="s">
        <v>38</v>
      </c>
      <c r="G9" s="12" t="s">
        <v>102</v>
      </c>
      <c r="H9" s="11" t="s">
        <v>42</v>
      </c>
      <c r="I9" s="12" t="s">
        <v>4</v>
      </c>
      <c r="J9" s="12" t="s">
        <v>5</v>
      </c>
      <c r="K9" s="11" t="s">
        <v>37</v>
      </c>
    </row>
    <row r="10" spans="1:12" ht="25.5">
      <c r="A10" s="14">
        <v>7</v>
      </c>
      <c r="B10" s="15">
        <v>7</v>
      </c>
      <c r="C10" s="16" t="s">
        <v>88</v>
      </c>
      <c r="D10" s="16" t="s">
        <v>81</v>
      </c>
      <c r="E10" s="17">
        <v>41486739</v>
      </c>
      <c r="F10" s="33">
        <v>0.1275</v>
      </c>
      <c r="G10" s="20"/>
      <c r="H10" s="27">
        <f>E10*I10</f>
        <v>20743369.5</v>
      </c>
      <c r="I10" s="1">
        <v>0.5</v>
      </c>
      <c r="J10" s="1">
        <v>1</v>
      </c>
      <c r="K10" s="19">
        <f>IF(G10="","",F10*G10)</f>
      </c>
      <c r="L10" s="4"/>
    </row>
    <row r="11" spans="1:11" ht="25.5">
      <c r="A11" s="14">
        <v>8</v>
      </c>
      <c r="B11" s="15">
        <v>8</v>
      </c>
      <c r="C11" s="16" t="s">
        <v>89</v>
      </c>
      <c r="D11" s="16" t="s">
        <v>81</v>
      </c>
      <c r="E11" s="17">
        <v>45502271</v>
      </c>
      <c r="F11" s="33">
        <v>0.1065</v>
      </c>
      <c r="G11" s="20"/>
      <c r="H11" s="27">
        <f>E11*I11</f>
        <v>22751135.5</v>
      </c>
      <c r="I11" s="1">
        <v>0.5</v>
      </c>
      <c r="J11" s="1">
        <v>1</v>
      </c>
      <c r="K11" s="19">
        <f>IF(G11="","",F11*G11)</f>
      </c>
    </row>
    <row r="12" spans="1:11" ht="12.75" customHeight="1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10">
        <f>SUM(K10:K11)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12:J12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:G11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Magnum Costa de Oliveira</dc:creator>
  <cp:keywords/>
  <dc:description/>
  <cp:lastModifiedBy>Magnum Costa de Oliveira</cp:lastModifiedBy>
  <cp:lastPrinted>2019-07-25T13:29:59Z</cp:lastPrinted>
  <dcterms:created xsi:type="dcterms:W3CDTF">2019-07-25T12:47:24Z</dcterms:created>
  <dcterms:modified xsi:type="dcterms:W3CDTF">2019-07-30T17:40:27Z</dcterms:modified>
  <cp:category/>
  <cp:version/>
  <cp:contentType/>
  <cp:contentStatus/>
</cp:coreProperties>
</file>