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UNICA" sheetId="1" r:id="rId1"/>
    <sheet name="ORGAOS PARTICIPANTES" sheetId="2" r:id="rId2"/>
  </sheets>
  <definedNames>
    <definedName name="_xlnm._FilterDatabase" localSheetId="1" hidden="1">'ORGAOS PARTICIPANTES'!$A$1:$Z$619</definedName>
    <definedName name="_xlnm._FilterDatabase" localSheetId="1">'ORGAOS PARTICIPANTES'!$A$1:$Z$619</definedName>
  </definedNames>
  <calcPr fullCalcOnLoad="1"/>
</workbook>
</file>

<file path=xl/sharedStrings.xml><?xml version="1.0" encoding="utf-8"?>
<sst xmlns="http://schemas.openxmlformats.org/spreadsheetml/2006/main" count="3274" uniqueCount="917">
  <si>
    <r>
      <t xml:space="preserve">
COMUNICA
</t>
    </r>
    <r>
      <rPr>
        <sz val="10"/>
        <rFont val="Arial"/>
        <family val="2"/>
      </rPr>
      <t xml:space="preserve">
A ARP Nº 3/2015/CENTRAL (UASG 201057) para “</t>
    </r>
    <r>
      <rPr>
        <i/>
        <sz val="10"/>
        <rFont val="Arial"/>
        <family val="2"/>
      </rPr>
      <t>contratação de empresa para prestação de serviços de AGENCIAMENTO DE VIAGENS para voos não atendidos pelas companhias aéreas credenciadas, domésticos e internacionais, destinados aos órgãos e entidades da Administração Pública Federal, por meio de sistema eletrônico e atendimento remoto (e-mail e telefone)</t>
    </r>
    <r>
      <rPr>
        <sz val="10"/>
        <rFont val="Arial"/>
        <family val="2"/>
      </rPr>
      <t xml:space="preserve">” foi publicada em 20/5/2015, tendo por fornecedor a empresa TRIPS Passagens e Turismo Ltda .
A Ata compreende cinco serviços:
a) Emissão de bilhetes domésticos;
b) Alteração de bilhetes domésticos;
c) Emissão de bilhetes internacionais;
d) Alteração de bilhetes internacionais; 
e) Cancelamento de bilhetes domésticos e internacionais.
Por limitação sistêmica para o cadastramento de todos os órgãos, os cinco serviços foram inseridos no Comprasnet por quatro vezes, seguindo a mesma ordem apresentada acima. Dessa forma, faz-se necessário que o órgão identifique em qual relação estão os seus itens: de 1 a 5; de 6 a 10; de 11 a 15; ou de 16 a 20. 
Com o objetivo de facilitar a localização dos itens pelos órgãos participantes foi disponibilizada planilha com relação de todos os órgãos e itens desta Ata no endereço www.governoeletronico.gov.br – Central de Compras e Contratações.
Caso a quantidade de serviços não corresponda ao histórico e/ou necessidade do órgão, deve ser demandado remanejamento de itens no endereço eletrônico: central.gestao@planejamento.gov.br com o título: AGENCIAMENTO seguido do número da UASG demandante. 
</t>
    </r>
    <r>
      <rPr>
        <b/>
        <sz val="10"/>
        <rFont val="Arial"/>
        <family val="2"/>
      </rPr>
      <t xml:space="preserve">Central de Compras e Contratações </t>
    </r>
  </si>
  <si>
    <t>ITEM</t>
  </si>
  <si>
    <t>ÓRGÃO SUPERIOR</t>
  </si>
  <si>
    <t>ÓRGÃOS PARTICIPANTES</t>
  </si>
  <si>
    <t>UASG</t>
  </si>
  <si>
    <t>UF</t>
  </si>
  <si>
    <t>CIDADE</t>
  </si>
  <si>
    <t>COD_CID</t>
  </si>
  <si>
    <t>ITEM 1</t>
  </si>
  <si>
    <t>ITEM 2</t>
  </si>
  <si>
    <t>ITEM 3</t>
  </si>
  <si>
    <t>ITEM 4</t>
  </si>
  <si>
    <t>ITEM 5</t>
  </si>
  <si>
    <t>ITENS 1 a 5</t>
  </si>
  <si>
    <t>MP</t>
  </si>
  <si>
    <t>CENTRAL DE COMPRAS E CONTRATAÇÕES</t>
  </si>
  <si>
    <t>DF</t>
  </si>
  <si>
    <t>BRASILIA</t>
  </si>
  <si>
    <t>MEC</t>
  </si>
  <si>
    <t>SUBSECRETARIA DE ASSUNTOS ADMINISTRATIVOS</t>
  </si>
  <si>
    <t>CAMPUS MONTANHA_IFECT ES</t>
  </si>
  <si>
    <t>ES</t>
  </si>
  <si>
    <t>MONTANHA</t>
  </si>
  <si>
    <t>MEC/UF-UNIVERSIDADE FEDERAL DA PARAIBA/PB</t>
  </si>
  <si>
    <t>PB</t>
  </si>
  <si>
    <t>JOÃO PESSOA</t>
  </si>
  <si>
    <t>UNIVERSIDADE FEDERAL DE STA.MARIA/RS</t>
  </si>
  <si>
    <t>RS</t>
  </si>
  <si>
    <t>SANTA MARIA</t>
  </si>
  <si>
    <t>FUND.COORD.DE APERF.DE PESSOAL NIVEL SUPERIOR</t>
  </si>
  <si>
    <t>INST.FED.DE EDUC.,CIENC.E TEC.DO ESP.SANTO</t>
  </si>
  <si>
    <t>VITORIA</t>
  </si>
  <si>
    <t>MEC-IBC-INSTITUTO BENJAMIM CONSTANT/RJ</t>
  </si>
  <si>
    <t>RJ</t>
  </si>
  <si>
    <t>RIO DE JANEIRO</t>
  </si>
  <si>
    <t>MEC-INES-INST.NAC.DE EDUCACAO DE SURDOS/RJ</t>
  </si>
  <si>
    <t>UNIV.DA INTEG.INTERN.DA LUSOF.AFRO-BRASILEIRA</t>
  </si>
  <si>
    <t>CE</t>
  </si>
  <si>
    <t>REDENCAO</t>
  </si>
  <si>
    <t>MEC-CEFET-CENT.FED.ED.TEC.CELSO S.FONSECA/RJ</t>
  </si>
  <si>
    <t>CENTRO FEDERAL DE EDUCACAO TECNOLOGICA - MG</t>
  </si>
  <si>
    <t>MG</t>
  </si>
  <si>
    <t>BELO HORIZONTE</t>
  </si>
  <si>
    <t>MEC-CPII-COLEGIO PEDRO II/RJ</t>
  </si>
  <si>
    <t>FUND. UNIVERSIDADE FEDERAL VALE SAO FRANCISCO</t>
  </si>
  <si>
    <t>PE</t>
  </si>
  <si>
    <t>PETROLINA</t>
  </si>
  <si>
    <t>FUNDACAO JOAQUIM NABUCO / MEC / PE</t>
  </si>
  <si>
    <t>RECIFE</t>
  </si>
  <si>
    <t>FUNDAÇÃO UNIVERSIDADE DE BRASÍLIA - FUB</t>
  </si>
  <si>
    <t>UNIVERSIDADE FEDERAL DO RIO GRANDE</t>
  </si>
  <si>
    <t>RIO GRANDE</t>
  </si>
  <si>
    <t>FUNDAÇÃO UNIV. FEDERAL DA GRANDE DOURADOS</t>
  </si>
  <si>
    <t>MS</t>
  </si>
  <si>
    <t>DOURADOS</t>
  </si>
  <si>
    <t>HOSPITAL UNIVERSITÁRIO</t>
  </si>
  <si>
    <t>FUNDACAO UNIVERS.FEDERAL/MS</t>
  </si>
  <si>
    <t>CAMPO GRANDE</t>
  </si>
  <si>
    <t>FUNDACAO UNIVERSIDADE FEDERAL DE MATO GROSSO</t>
  </si>
  <si>
    <t>MT</t>
  </si>
  <si>
    <t>CUIABA</t>
  </si>
  <si>
    <t>UNIVERSIDADE FEDERAL DE PELOTAS/RS</t>
  </si>
  <si>
    <t>PELOTAS</t>
  </si>
  <si>
    <t>MEC-FUNDACAO UNIVERSIDADE DE RONDONIA/RO</t>
  </si>
  <si>
    <t>RO</t>
  </si>
  <si>
    <t>PORTO VELHO</t>
  </si>
  <si>
    <t>00035</t>
  </si>
  <si>
    <t>FUNDAÇÃO UNIV. FEDERAL DE SÃO JOÃO DEL-REI</t>
  </si>
  <si>
    <t>SAO JOAO DEL REI</t>
  </si>
  <si>
    <t>FUNDACAO UNIVERSIDADE FEDERAL DE SAO CARLOS</t>
  </si>
  <si>
    <t>SP</t>
  </si>
  <si>
    <t>SAO CARLOS</t>
  </si>
  <si>
    <t>MEC-UNIVERSIDADE FEDERAL/SE</t>
  </si>
  <si>
    <t>SE</t>
  </si>
  <si>
    <t>SAO CRISTOVAO</t>
  </si>
  <si>
    <t>FUNDAÇÃO UNIVERSIDADE FEDERAL DO ABC</t>
  </si>
  <si>
    <t>SAO PAULO</t>
  </si>
  <si>
    <t>FUNDACAO UNIVERSIDADE FEDERAL/AP</t>
  </si>
  <si>
    <t>AP</t>
  </si>
  <si>
    <t>MACAPA</t>
  </si>
  <si>
    <t>FUNDACAO UNIVERSIDADE FEDERAL DO PAMPA</t>
  </si>
  <si>
    <t>BAGE</t>
  </si>
  <si>
    <t>FUNDACAO UNIVERSIDADE FEDERAL DO PIAUI</t>
  </si>
  <si>
    <t>PI</t>
  </si>
  <si>
    <t>TERESINA</t>
  </si>
  <si>
    <t>FUNDACAO UNIVERSIDADE FEDERAL DO TOCANTINS</t>
  </si>
  <si>
    <t>TO</t>
  </si>
  <si>
    <t>PALMAS</t>
  </si>
  <si>
    <t>FNDE-MEC-FUNDO NAC.DE DESENV.DA EDUACACAO/DF</t>
  </si>
  <si>
    <t>INSTITUTO FEDERAL DO PARANÁ</t>
  </si>
  <si>
    <t>PR</t>
  </si>
  <si>
    <t>CURITIBA</t>
  </si>
  <si>
    <t>CAMPUS AVANCADO DE FRAIBURGO_SC</t>
  </si>
  <si>
    <t>SC</t>
  </si>
  <si>
    <t>FRAIBURGO</t>
  </si>
  <si>
    <t>INST. FED. DE EDU., CIEN.E TEC. SAO FRANCISCO</t>
  </si>
  <si>
    <t>SAO FRANCISCO DO SUL</t>
  </si>
  <si>
    <t>INST.FED.CATARINENSE/CAMPUS VIDEIRA</t>
  </si>
  <si>
    <t>VIDEIRA</t>
  </si>
  <si>
    <t>INST.F,ED.,CIENC.E TEC.DO AM/C.MANAUS CENTRO</t>
  </si>
  <si>
    <t>AM</t>
  </si>
  <si>
    <t>MANAUS</t>
  </si>
  <si>
    <t>02550</t>
  </si>
  <si>
    <t>INST.F.ED.,CIENC.E TEC.DO AM/C.MAN.D.INDUSTRI</t>
  </si>
  <si>
    <t>INST.F.ED.,CIENC.E TEC.DO AM/C.MANAUS Z.LESTE</t>
  </si>
  <si>
    <t>INST.FED.DE EDU.DO AM/CAMPUS P. FIGUEIREDO</t>
  </si>
  <si>
    <t>PRESIDENTE FIGUEIREDO</t>
  </si>
  <si>
    <t>98418</t>
  </si>
  <si>
    <t>INST.FED.DE EDUC.,CIENC.E TEC.DO AMAZONAS</t>
  </si>
  <si>
    <t>INSTITUTO FEDERAL DE EDU.DO AM/CAMPUS LÁBREA</t>
  </si>
  <si>
    <t>LABREA</t>
  </si>
  <si>
    <t>02518</t>
  </si>
  <si>
    <t>INST.FED.DE EDUC.,CIENC.E TEC.DE BRASILIA</t>
  </si>
  <si>
    <t>IFE.CIENC.E TEC. DO NORTE DE MG/C.PIRAPORA</t>
  </si>
  <si>
    <t>PIRAPORA</t>
  </si>
  <si>
    <t>50237</t>
  </si>
  <si>
    <t>INST.F.DE ED.,CIENC.E TEC.DO N/MG/C.M.CLAROS</t>
  </si>
  <si>
    <t>MONTES CLAROS</t>
  </si>
  <si>
    <t>48658</t>
  </si>
  <si>
    <t>INST.F.ED.,CIENC.E TEC.DO NORT DE MG/C.JANUÁR</t>
  </si>
  <si>
    <t>JANUARIA</t>
  </si>
  <si>
    <t>47031</t>
  </si>
  <si>
    <t>INST.F.ED.,CIENC.E TEC.DO NORT MG/C.ARINOS</t>
  </si>
  <si>
    <t>ARINOS</t>
  </si>
  <si>
    <t>40894</t>
  </si>
  <si>
    <t>INST.FED.DE EDUC.,CIÊNC.E TEC.DO NORTE DE MG</t>
  </si>
  <si>
    <t>IFSUL/CAMPUS VISCONDE DA GRAçA (PELOTAS)</t>
  </si>
  <si>
    <t>INST FED.SUL R.GRANDENSE/CAMPUS PELOTAS</t>
  </si>
  <si>
    <t>INST.FED.SUL R.GRANDENSE</t>
  </si>
  <si>
    <t>INST.FED.SUL R.GRANDENSE/CAMPUS CHARQUEADAS</t>
  </si>
  <si>
    <t>CHARQUEADAS</t>
  </si>
  <si>
    <t>INST.FED.SUL R.GRANDENSE/CAMPUS PASSO FUNDO</t>
  </si>
  <si>
    <t>PASSO FUNDO</t>
  </si>
  <si>
    <t>INST.FED.SUL R.GRANDENSE/SAPUCAIA DO SUL</t>
  </si>
  <si>
    <t>SAPUCAIA DO SUL</t>
  </si>
  <si>
    <t>INST.FED.SUL-RIO-GRANDENSE/CAMPUS CAMAQUA</t>
  </si>
  <si>
    <t>CAMAQUA</t>
  </si>
  <si>
    <t>INST.FED.DE EDUC.,CIENC.E TEC.DO ACRE</t>
  </si>
  <si>
    <t>AC</t>
  </si>
  <si>
    <t>RIO BRANCO</t>
  </si>
  <si>
    <t>01392</t>
  </si>
  <si>
    <t>INST.FED.DE EDUC.,CIENC. E TEC.DO TOCANTINS</t>
  </si>
  <si>
    <t>INST FED.DE EDUC. CIENC.E.TEC.FARROUPILHA</t>
  </si>
  <si>
    <t>SAO BORJA</t>
  </si>
  <si>
    <t>88633</t>
  </si>
  <si>
    <t>SANTA ROSA</t>
  </si>
  <si>
    <t>88471</t>
  </si>
  <si>
    <t>INST.FED.FARROUP./CAMPUS JULIO DE CASTILHOS</t>
  </si>
  <si>
    <t>JULIO DE CASTILHOS</t>
  </si>
  <si>
    <t>87254</t>
  </si>
  <si>
    <t>INST.FED.FARROUPILHA/CAMPUS SÃO VICENTE</t>
  </si>
  <si>
    <t>SAO VICENTE DO SUL</t>
  </si>
  <si>
    <t>INST.FEDERAL DE EDUC.,CIENC.E TEC.FARROUPILHA</t>
  </si>
  <si>
    <t>INST FED.DA PARAIBA/CAMPUS JOÃO PESSOA</t>
  </si>
  <si>
    <t>JOAO PESSOA</t>
  </si>
  <si>
    <t>INST FED.DA PARAIBA/CAMPUS MONTEIRO</t>
  </si>
  <si>
    <t>MONTEIRO</t>
  </si>
  <si>
    <t>20958</t>
  </si>
  <si>
    <t>INST.FED.DA PARAIBA/CAMPUS CAJAZEIRAS</t>
  </si>
  <si>
    <t>CAJAZEIRAS</t>
  </si>
  <si>
    <t>19755</t>
  </si>
  <si>
    <t>INST.FED.DA PARAIBA/CAMPUS CAMPINA GRANDE</t>
  </si>
  <si>
    <t>CAMPINA GRANDE</t>
  </si>
  <si>
    <t>INST.FED.DA PARAIBA/CAMPUS PICUÍ</t>
  </si>
  <si>
    <t>PICUI</t>
  </si>
  <si>
    <t>21296</t>
  </si>
  <si>
    <t>INST.FED.DA PARAIBA/CAMPUS SOUSA</t>
  </si>
  <si>
    <t>SOUSA</t>
  </si>
  <si>
    <t>INST.FED.DE EDUC.,CIENC.E TEC.DA PARAIBA</t>
  </si>
  <si>
    <t>INST.FED DE ALAGOAS/CAMPOS MARECHAL DEODORO</t>
  </si>
  <si>
    <t>RN</t>
  </si>
  <si>
    <t>MARECHAL DEODORO</t>
  </si>
  <si>
    <t>27936</t>
  </si>
  <si>
    <t>CAMPUS ARAPIRACA</t>
  </si>
  <si>
    <t>AL</t>
  </si>
  <si>
    <t>ARAPIRACA</t>
  </si>
  <si>
    <t>27057</t>
  </si>
  <si>
    <t>CAMPUS MURICI INST. FED. EDUC. TEC AL</t>
  </si>
  <si>
    <t>MURICI</t>
  </si>
  <si>
    <t>28096</t>
  </si>
  <si>
    <t>CAMPUS PENEDO_INSTITUTO FED. ED. ALAGOAS</t>
  </si>
  <si>
    <t>PENEDO</t>
  </si>
  <si>
    <t>28339</t>
  </si>
  <si>
    <t>CAMPUS PIRANHAS INST. FED. DE EDUC. TEC AL</t>
  </si>
  <si>
    <t>PIRANHAS</t>
  </si>
  <si>
    <t>28410</t>
  </si>
  <si>
    <t>CAMPUS SAO MIGUEL DOS CAMPUS</t>
  </si>
  <si>
    <t>SAO MIGUEL DOS MILAGRES</t>
  </si>
  <si>
    <t>28738</t>
  </si>
  <si>
    <t>INST.FED.ALAGOAS/CAMPUS SATUBA</t>
  </si>
  <si>
    <t>SATUBA</t>
  </si>
  <si>
    <t>28770</t>
  </si>
  <si>
    <t>INST.FED.DE ALAGOAS/CAMPUS PALMEIRA DOS IND.</t>
  </si>
  <si>
    <t>PALMEIRA DOS INDIOS</t>
  </si>
  <si>
    <t>28258</t>
  </si>
  <si>
    <t>INST.FED.DE EDUC.,CIENC.E TEC.DE ALAGOAS</t>
  </si>
  <si>
    <t>MACEIO</t>
  </si>
  <si>
    <t>INST FED.DE PERNAMBUCO/CAMPUS BARREIROS</t>
  </si>
  <si>
    <t>BARREIROS</t>
  </si>
  <si>
    <t>23272</t>
  </si>
  <si>
    <t>INST FED.DE PERNAMBUCO/CAMPUS IPOJUCA</t>
  </si>
  <si>
    <t>IPOJUCA</t>
  </si>
  <si>
    <t>24430</t>
  </si>
  <si>
    <t>INST FED.DE PERNAMBUCO/CAMPUS RECIFE</t>
  </si>
  <si>
    <t>INST.FED.DE EDUC.,CIENC.E TEC.DE PERNAMBUCO</t>
  </si>
  <si>
    <t>INSTITUTO FED.DE PERNAMBUCO/CAMPUS GARANHUNS</t>
  </si>
  <si>
    <t>GARANHUNS</t>
  </si>
  <si>
    <t>24198</t>
  </si>
  <si>
    <t>INST.FED.DE EDUC.,CIENC.E TEC.DE RONDONIA</t>
  </si>
  <si>
    <t>INST.FED.DE EDUC.CIENC.E TEC.DE RORAIMA</t>
  </si>
  <si>
    <t>RR</t>
  </si>
  <si>
    <t>BOA VISTA</t>
  </si>
  <si>
    <t>03018</t>
  </si>
  <si>
    <t>INST.FED.DE EDUC.CIêNC.TEC.DE RORAIMA/AMAJARI</t>
  </si>
  <si>
    <t>AMAJARI</t>
  </si>
  <si>
    <t>00264</t>
  </si>
  <si>
    <t>INST.FED.DE RORAIMA/CAMPUS NOVO PARAíSO</t>
  </si>
  <si>
    <t>CARACARAI</t>
  </si>
  <si>
    <t>03034</t>
  </si>
  <si>
    <t>INST.FED.RORAIMA/CAMPUS BOA VISTA</t>
  </si>
  <si>
    <t>INST.FED.DE EDUC.,CIENC.E TEC.DE SÃO PAULO</t>
  </si>
  <si>
    <t>INST.FED. RIO G. DO SUL/CAMPUS RESTINGA</t>
  </si>
  <si>
    <t>PORTO ALEGRE</t>
  </si>
  <si>
    <t>INST.FED.BAIANO/CAMPUS SANTA INES</t>
  </si>
  <si>
    <t>BA</t>
  </si>
  <si>
    <t>SANTA INES</t>
  </si>
  <si>
    <t>INST.FED.DE ED.,CIENC.E TEC.BAIANO/C.CATU</t>
  </si>
  <si>
    <t>CATU</t>
  </si>
  <si>
    <t>INST.FED.DE EDUC., CIENC. E TEC. BAIANO</t>
  </si>
  <si>
    <t>SALVADOR</t>
  </si>
  <si>
    <t>INST.FED.DE EDUC.,CIENCIA E TECNOLOGIA DE MG</t>
  </si>
  <si>
    <t>INSTITUTO FEDERAL DE EDUC.CIENC.E TEC.DE SC</t>
  </si>
  <si>
    <t>FLORIANOPOLIS</t>
  </si>
  <si>
    <t>INST.FED.DE EDUC.,CIENC.E TEC.DO AMAPA</t>
  </si>
  <si>
    <t>06050</t>
  </si>
  <si>
    <t>INST.FED.DE EDUC., CIENC. E TEC.DO CEARÁ</t>
  </si>
  <si>
    <t>FORTALEZA</t>
  </si>
  <si>
    <t>INST.FED.DO CEARA/CAMPUS ACARAU</t>
  </si>
  <si>
    <t>ACARAU</t>
  </si>
  <si>
    <t>13030</t>
  </si>
  <si>
    <t>INST.FED.DO CEARÁ/CAMPUS ARACATI</t>
  </si>
  <si>
    <t>TABULEIRO DO NORTE</t>
  </si>
  <si>
    <t>15636</t>
  </si>
  <si>
    <t>INST.FED.DO CEARA/CAMPUS CANINDÉ</t>
  </si>
  <si>
    <t>CANINDE</t>
  </si>
  <si>
    <t>13552</t>
  </si>
  <si>
    <t>INST.FED.DO CEARA/CAMPUS CEDRO</t>
  </si>
  <si>
    <t>CEDRO</t>
  </si>
  <si>
    <t>13757</t>
  </si>
  <si>
    <t>INST.FED.DO CEARA/CAMPUS CRATO</t>
  </si>
  <si>
    <t>CRATO</t>
  </si>
  <si>
    <t>13854</t>
  </si>
  <si>
    <t>INST.FED.DO CEARA/CAMPUS FORTALEZA</t>
  </si>
  <si>
    <t>INST.FED.DO CEARA/CAMPUS IGUATU</t>
  </si>
  <si>
    <t>IGUATU</t>
  </si>
  <si>
    <t>INST.FED.DO CEARA/CAMPUS JUAZEIRO DO NORTE</t>
  </si>
  <si>
    <t>JUAZEIRO DO NORTE</t>
  </si>
  <si>
    <t>INST.FED.DO CEARA/CAMPUS LIMOEIRO DO NORTE</t>
  </si>
  <si>
    <t>LIMOEIRO DO NORTE</t>
  </si>
  <si>
    <t>14532</t>
  </si>
  <si>
    <t>INST.FED.DO CEARA/CAMPUS MARACANAU</t>
  </si>
  <si>
    <t>MARACANAU</t>
  </si>
  <si>
    <t>15857</t>
  </si>
  <si>
    <t>INST.FED.DO CEARA/CAMPUS QUIXADÁ</t>
  </si>
  <si>
    <t>QUIXADA</t>
  </si>
  <si>
    <t>15270</t>
  </si>
  <si>
    <t>INST.FED.DO CEARA/CAMPUS SOBRAL</t>
  </si>
  <si>
    <t>SOBRAL</t>
  </si>
  <si>
    <t>INSTITUTO FED. DO CEARÁ/CAMPUS BATURITE</t>
  </si>
  <si>
    <t>BATURITE</t>
  </si>
  <si>
    <t>13412</t>
  </si>
  <si>
    <t>INSTITUTO FEDERAL DO CEARÁ - CAMPUS CAUCAIA</t>
  </si>
  <si>
    <t>CAUCAIA</t>
  </si>
  <si>
    <t>13730</t>
  </si>
  <si>
    <t>INST FED.DO PARA/CAMPUS ABAETETUBA - PA</t>
  </si>
  <si>
    <t>PA</t>
  </si>
  <si>
    <t>ABAETETUBA</t>
  </si>
  <si>
    <t>04014</t>
  </si>
  <si>
    <t>INST FED.DO PARA/CAMPUS CONCEIçãO ARAGUAIA</t>
  </si>
  <si>
    <t>CONCEICAO DO ARAGUAIA</t>
  </si>
  <si>
    <t>04537</t>
  </si>
  <si>
    <t>INST.FED.PARÁ/CAMPUS BELEM</t>
  </si>
  <si>
    <t>BELEM</t>
  </si>
  <si>
    <t>04278</t>
  </si>
  <si>
    <t>INST.FED.PARÁ/CAMPUS MARABÁ</t>
  </si>
  <si>
    <t>MARABA</t>
  </si>
  <si>
    <t>04839</t>
  </si>
  <si>
    <t>INST.FED.DE EDUC.,CIENC.E TEC.DO R.G.DO NORTE</t>
  </si>
  <si>
    <t>NATAL</t>
  </si>
  <si>
    <t>CEARA-MIRIM</t>
  </si>
  <si>
    <t>16519</t>
  </si>
  <si>
    <t>CAMPUS CANGUARETAMA/IFRN</t>
  </si>
  <si>
    <t>CANGUARETAMA</t>
  </si>
  <si>
    <t>16438</t>
  </si>
  <si>
    <t>INST.FED RN/CAMPUS SÃO PAULO DO POTENGI</t>
  </si>
  <si>
    <t>SAO PAULO DO POTENGI</t>
  </si>
  <si>
    <t>18490</t>
  </si>
  <si>
    <t>INST.FED.DO R.G.DO NORTE/CAMPUS APODI</t>
  </si>
  <si>
    <t>APODI</t>
  </si>
  <si>
    <t>INST.FED.DO R.G.DO NORTE/CAMPUS CAICó</t>
  </si>
  <si>
    <t>CAICO</t>
  </si>
  <si>
    <t>INST.FED.DO R.G.DO NORTE/CAMPUS CURRAIS NOVOS</t>
  </si>
  <si>
    <t>CURRAIS NOVOS</t>
  </si>
  <si>
    <t>INST.FED.DO R.G.DO NORTE/CAMPUS IPANGUAçU</t>
  </si>
  <si>
    <t>IPANGUACU</t>
  </si>
  <si>
    <t>INST.FED.DO R.G.DO NORTE/CAMPUS JOãO CâMARA</t>
  </si>
  <si>
    <t>JOAO CAMARA</t>
  </si>
  <si>
    <t>INST.FED.DO R.G.DO NORTE/CAMPUS NATAL CENTRAL</t>
  </si>
  <si>
    <t>INST.FED.DO R.G.DO NORTE/CAMPUS NATAL Z NORTE</t>
  </si>
  <si>
    <t>INST.FED.DO R.G.DO NORTE/CAMPUS PAU DOS FERRO</t>
  </si>
  <si>
    <t>PAU DOS FERROS</t>
  </si>
  <si>
    <t>INST.FED.DO R.G.DO NORTE/CAMPUS SANTA CRUZ</t>
  </si>
  <si>
    <t>SANTA CRUZ</t>
  </si>
  <si>
    <t>INSTITUTO FEDERAL DO RN - CAMPUS NOVA CRUZ</t>
  </si>
  <si>
    <t>NOVA CRUZ</t>
  </si>
  <si>
    <t>17655</t>
  </si>
  <si>
    <t>INSTITUTO FEDERAL DO RN/CÂMPUS PARNAMIRIM</t>
  </si>
  <si>
    <t>PARNAMIRIM</t>
  </si>
  <si>
    <t>17795</t>
  </si>
  <si>
    <t>INST.FED.DE EDUC.,CIENC.E TEC.DO R.DE JANEIRO</t>
  </si>
  <si>
    <t>INST.F.DE ED.,CIENC.E TEC DO SUD MG/C.MURIAÉ</t>
  </si>
  <si>
    <t>MURIAE</t>
  </si>
  <si>
    <t>48771</t>
  </si>
  <si>
    <t>INST.F.DE ED.CIENC.E TEC.SUD.DE MG C.R.POMBA</t>
  </si>
  <si>
    <t>RIO POMBA</t>
  </si>
  <si>
    <t>51152</t>
  </si>
  <si>
    <t>INST.F.ED.,CIENC.E TEC DO SUD.DE MG/C.J.FORA</t>
  </si>
  <si>
    <t>JUIZ DE FORA</t>
  </si>
  <si>
    <t>INST.FED.DE EDUC.,CIENC.E TEC.DO SUL DE MG</t>
  </si>
  <si>
    <t>POUSO ALEGRE</t>
  </si>
  <si>
    <t>50490</t>
  </si>
  <si>
    <t>INST.SUL DE MG/CAMPUS MACHADO</t>
  </si>
  <si>
    <t>MACHADO</t>
  </si>
  <si>
    <t>47791</t>
  </si>
  <si>
    <t>INST.FED.DE EDUC.,CIENC.E TEC.DO TRIA.MINEIRO</t>
  </si>
  <si>
    <t>UBERABA</t>
  </si>
  <si>
    <t>INST.FED.TRIANGULO MINEIRO/CAMPUS ITUIUTABA</t>
  </si>
  <si>
    <t>ITUIUTABA</t>
  </si>
  <si>
    <t>46833</t>
  </si>
  <si>
    <t>INST.FED.TRIANGULO MINEIRO/CAMPUS PARACATU</t>
  </si>
  <si>
    <t>PARACATU</t>
  </si>
  <si>
    <t>49395</t>
  </si>
  <si>
    <t>INST.FED.TRIANGULO MINEIRO/CAMPUS UBERABA</t>
  </si>
  <si>
    <t>INST.FED.DE EDUC.,CIENC.E TEC.DA BAHIA</t>
  </si>
  <si>
    <t>INST.FED.GOIANO/CAMPUS RIO VERDE</t>
  </si>
  <si>
    <t>GO</t>
  </si>
  <si>
    <t>RIO VERDE</t>
  </si>
  <si>
    <t>95710</t>
  </si>
  <si>
    <t>INST.FED.DE EDUC., CIENC.E TE.DE MATO GROSSO</t>
  </si>
  <si>
    <t>INST.FED.DE MATO GROSSO/CAMPUS CáCERES MT</t>
  </si>
  <si>
    <t>CACERES</t>
  </si>
  <si>
    <t>90476</t>
  </si>
  <si>
    <t>INST.FED.MATO GROSSO/CAMPUS BARRA DO GARÇAS</t>
  </si>
  <si>
    <t>BARRA DO GARCAS</t>
  </si>
  <si>
    <t>90352</t>
  </si>
  <si>
    <t>INST.FED.MATO GROSSO/CAMPUS CONFRESA</t>
  </si>
  <si>
    <t>CONFRESA</t>
  </si>
  <si>
    <t>01317</t>
  </si>
  <si>
    <t>INST.FED.MATO GROSSO/CAMPUS NOVO PARECIS</t>
  </si>
  <si>
    <t>CAMPO NOVO DO PARECIS</t>
  </si>
  <si>
    <t>97772</t>
  </si>
  <si>
    <t>INST.FED.MATO GROSSO/CAMPUS PONTES LACERDA</t>
  </si>
  <si>
    <t>PONTES E LACERDA</t>
  </si>
  <si>
    <t>89990</t>
  </si>
  <si>
    <t>CAMPUS SORRISO__IFECT MT</t>
  </si>
  <si>
    <t>SORRISO</t>
  </si>
  <si>
    <t>99074</t>
  </si>
  <si>
    <t>UNIVERSIDADE FED. DA INTEGR. LATINO-AMERICANA</t>
  </si>
  <si>
    <t>FOZ DO IGUACU</t>
  </si>
  <si>
    <t>UNIV.FED.DOS VALES DO JEQUITINHONHA E MUCURI</t>
  </si>
  <si>
    <t>DIAMANTINA</t>
  </si>
  <si>
    <t>UNIVERSIDADE FEDERAL DA BAHIA-UF/BA</t>
  </si>
  <si>
    <t>UNIVERSIDADE FEDERAL DA FRONTEIRA SUL</t>
  </si>
  <si>
    <t>CHAPECO</t>
  </si>
  <si>
    <t>80810</t>
  </si>
  <si>
    <t>UNIVERSIDADE FEDERAL DE ALAGOAS</t>
  </si>
  <si>
    <t>HOSPITAL UNIVERSITARIO PROF. ALBERTO ANTUNES</t>
  </si>
  <si>
    <t>UNIVERSIDADE FEDERAL DE ALFENAS</t>
  </si>
  <si>
    <t>ALFENAS</t>
  </si>
  <si>
    <t>CENTRO DE EDUCAçAO E SAUDE DA UFCG</t>
  </si>
  <si>
    <t>CUITE</t>
  </si>
  <si>
    <t>20036</t>
  </si>
  <si>
    <t>CENTRO DE FORMACAO DE PROFESSORES</t>
  </si>
  <si>
    <t>CENTRO DESENV SUSTENTAVEL DO SEMIARIDO-UFCG</t>
  </si>
  <si>
    <t>SUME</t>
  </si>
  <si>
    <t>22276</t>
  </si>
  <si>
    <t>UNIVERSIDADE FEDERAL DE CAMPINA GRANDE PB</t>
  </si>
  <si>
    <t>UNIVERSIDADE FEDERAL DE GOIAS-UF/GO</t>
  </si>
  <si>
    <t>GOIANIA</t>
  </si>
  <si>
    <t>UNIVERSIDADE FEDERAL DE ITAJUBA/MG</t>
  </si>
  <si>
    <t>ITAJUBA</t>
  </si>
  <si>
    <t>MEC/UNIVERSIDADE FEDERAL DE JUIZ DE FORA</t>
  </si>
  <si>
    <t>UNIVERSIDADE FEDERAL DE LAVRAS/MEC/MG</t>
  </si>
  <si>
    <t>LAVRAS</t>
  </si>
  <si>
    <t>ADMINISTRACAO GERAL/UFMG</t>
  </si>
  <si>
    <t>FUNDACAO UNIVERSIDADE FEDERAL DE OURO PRETO</t>
  </si>
  <si>
    <t>OURO PRETO</t>
  </si>
  <si>
    <t>UNIVERSIDADE FEDERAL DE PERNAMBUCO</t>
  </si>
  <si>
    <t>MEC - UNIV. FED. DE SANTA CATARINA - SC</t>
  </si>
  <si>
    <t>MEC-UNIVERSIDADE FEDERAL DE SAO PAULO/SP</t>
  </si>
  <si>
    <t>UNIVERSIDADE FEDERAL DE VICOSA</t>
  </si>
  <si>
    <t>VICOSA</t>
  </si>
  <si>
    <t>UNIVERSIDADE FEDERAL DO CEARA</t>
  </si>
  <si>
    <t>HOSPITAL UNIVERSITARIO C. ANTONIO MORAIS/UFES</t>
  </si>
  <si>
    <t>UNIVERSIDADE FEDERAL DO OESTE DO PARÁ</t>
  </si>
  <si>
    <t>SANTAREM</t>
  </si>
  <si>
    <t>UNIVERSIDADE FEDERAL DO PARA/PA</t>
  </si>
  <si>
    <t>UNIVERSIDADE FEDERAL DO PARANA</t>
  </si>
  <si>
    <t>UNIVERSIDADE FEDERAL DO RECÔNCAVO DA BAHIA</t>
  </si>
  <si>
    <t>CRUZ DAS ALMAS</t>
  </si>
  <si>
    <t>34959</t>
  </si>
  <si>
    <t>MEC-UFRJ-UNIVERSID.FED.DO RIO DE JANEIRO/RJ</t>
  </si>
  <si>
    <t>UFRS-UNIVERSIDADE FEDERAL DO RS/RS</t>
  </si>
  <si>
    <t>UNIVERSIDADE FEDERAL DO TRIANGULO MINEIRO</t>
  </si>
  <si>
    <t>HOSPITAL UNIVERSIT.ANTONIO PEDRO DA UFF/RJ</t>
  </si>
  <si>
    <t>NITEROI</t>
  </si>
  <si>
    <t>PRO-REITORIA DE ASSUNTOS ACADEMICOS</t>
  </si>
  <si>
    <t>PRÓ-REITORIA DE PESQ.PÓS-GRADUAÇÃO E INOVAÇÃO</t>
  </si>
  <si>
    <t>SUPERINTENDENCIA DE ADMINISTRAÇAO/UFF</t>
  </si>
  <si>
    <t>UNIVERSIDADE FEDERAL RURAL DA AMAZONIA</t>
  </si>
  <si>
    <t>UNIVERSIDADE FEDERAL RURAL DE PERNAMBUCO</t>
  </si>
  <si>
    <t>MEC-UFRRJ-UNIV.FED.RURAL DO R.DE JANEIRO/RJ</t>
  </si>
  <si>
    <t>SEROPEDICA</t>
  </si>
  <si>
    <t>07862</t>
  </si>
  <si>
    <t>UNIVERSIDADE TECNOLÓGICA FEDERAL DO PARANÁ</t>
  </si>
  <si>
    <t>UTFPR - CAMPUS SUDOESTE PATO BRANCO</t>
  </si>
  <si>
    <t>PATO BRANCO</t>
  </si>
  <si>
    <t>ITENS 6 a 10</t>
  </si>
  <si>
    <t>97012</t>
  </si>
  <si>
    <t>MAPA</t>
  </si>
  <si>
    <t>COORD.GERAL DE LOGISTICA E SERVIçOS GERAIS</t>
  </si>
  <si>
    <t>COMISSAO EXEC.DA LAVOURA CACAUEIRA</t>
  </si>
  <si>
    <t>LABORATÓRIO NAC. AGROPECUÁRIO EM PERNAMBUCO</t>
  </si>
  <si>
    <t>LABORATORIO NACIONAL AGROPECUARIO EM GOIAS</t>
  </si>
  <si>
    <t>LABORATORIO NACIONAL AGROPECUARIO LANAGRO/SP</t>
  </si>
  <si>
    <t>CAMPINAS</t>
  </si>
  <si>
    <t>LABORATORIO NACIONAL AGROPECUARIO NO PARA</t>
  </si>
  <si>
    <t>LABORATORIO NACIONAL AGROPECUARIO NO RS</t>
  </si>
  <si>
    <t>LABORATÓRIO NACIONAL AGROPECUÁRRIO/MG</t>
  </si>
  <si>
    <t>PEDRO LEOPOLDO</t>
  </si>
  <si>
    <t>SUPERINT.FED. DE AGRIC.PECUARIA E ABASTEC./SP</t>
  </si>
  <si>
    <t>SUPERINT.FEDERAL DE ACRIC.PECUARIA E ABASTEC.</t>
  </si>
  <si>
    <t>SUPERINT.FEDERAL DE AGRIC.PECUARIA E ABASTEC.</t>
  </si>
  <si>
    <t>CABEDELO</t>
  </si>
  <si>
    <t>ARACAJU</t>
  </si>
  <si>
    <t>MA</t>
  </si>
  <si>
    <t>SAO LUIS</t>
  </si>
  <si>
    <t>09210</t>
  </si>
  <si>
    <t>SAO JOSE</t>
  </si>
  <si>
    <t>VARZEA GRANDE</t>
  </si>
  <si>
    <t>EMBRAPA/CNPMS</t>
  </si>
  <si>
    <t>SETE LAGOAS</t>
  </si>
  <si>
    <t>MCTI</t>
  </si>
  <si>
    <t>MCT-COORD. GERAL DE RECURSOS LOGÍSTICOS/DF</t>
  </si>
  <si>
    <t>CNPQ-CTM-CENTRO DE TECNOLOGIA MINERAL/RJ</t>
  </si>
  <si>
    <t>60011</t>
  </si>
  <si>
    <t>CONSELHO NAC. DE DESENV. CIENT. E TECNOLOGICO</t>
  </si>
  <si>
    <t>INSTIT.NACIONAL DE PESQUISA DA AMAZONIA/MCT</t>
  </si>
  <si>
    <t>LABORATORIO NACIONAL DE ASTROFISICA - MG</t>
  </si>
  <si>
    <t>ITAJUBÁ</t>
  </si>
  <si>
    <t>46477</t>
  </si>
  <si>
    <t>OBSERVATORIO NACIONAL - RJ</t>
  </si>
  <si>
    <t>CENTRO BRASILEIRO DE PESQUISAS FISICAS</t>
  </si>
  <si>
    <t>CENTRO DE TEC. DA INFORMAçAO RENATO ARCHER</t>
  </si>
  <si>
    <t>INST. BRAS. INFORM. EM CIÊNCIA E TECNOLOGIA</t>
  </si>
  <si>
    <t>INST. NACIONAL DO SEMI-ARIDO-INSA</t>
  </si>
  <si>
    <t>INSTIT.NAC.DE PESQ.ESPACIAIS-S.J.CAMPOS - MCT</t>
  </si>
  <si>
    <t>SAO JOSE DOS CAMPOS</t>
  </si>
  <si>
    <t>LABORATORIO NAC. DE COMPUTACAO CIENTIFICA-RJ</t>
  </si>
  <si>
    <t>PETROPOLIS</t>
  </si>
  <si>
    <t>MCT-INSTITUTO NACIONAL DE TECNOLOGIA-RJ</t>
  </si>
  <si>
    <t>MUSEU PARAENSE EMILIO GOELDI</t>
  </si>
  <si>
    <t>AGENCIA ESPACIAL BRASILEIRA</t>
  </si>
  <si>
    <t>CENTRO NAC. DE TECN ELETRONICA AVANCADA S/A</t>
  </si>
  <si>
    <t>COMISSAO NACIONAL DE ENERGIA NUCLEAR</t>
  </si>
  <si>
    <t>SAE-CNEN/CENTRO DESENV.TECNOLOGIA NUCLEAR/MG</t>
  </si>
  <si>
    <t>SAE-CNEN-COMIS.NACIONAL DE ENERGIA NUCLEAR/RJ</t>
  </si>
  <si>
    <t>CNPQ - ADMINISTRACAO CENTRAL</t>
  </si>
  <si>
    <t>MF</t>
  </si>
  <si>
    <t>COORDENAÇÃO GERAL DE RECURSOS LOGÍSTICOS / MF</t>
  </si>
  <si>
    <t>AF-ALFANDEGA DO PORTO DE VITORIA/ES</t>
  </si>
  <si>
    <t>ALFÂND.DA REC.FEDERAL DO BRASIL NO PORT.PECEM</t>
  </si>
  <si>
    <t>SAO GONCALO DO AMARANTE</t>
  </si>
  <si>
    <t>ALFANDEGA CL.B NO AER.INTERNACIONAL/DF</t>
  </si>
  <si>
    <t>ALFANDEGA CL.B NO PORTO DE BELEM/PA</t>
  </si>
  <si>
    <t>ALFANDEGA CL.B NO PORTO DE SALVADOR/BA</t>
  </si>
  <si>
    <t>ALFANDEGA DO AER INTERN PINTO MARTINS - CE</t>
  </si>
  <si>
    <t>ALFANDEGA NO AEROP. INTERNACIONAL DE SALVADOR</t>
  </si>
  <si>
    <t>ALFANDEGA PORTO DE FORTALEZA</t>
  </si>
  <si>
    <t>DELEG.DA REC.FEDERAL DE JULGAMENTO/BA</t>
  </si>
  <si>
    <t>DELEG.DA REC.FEDERAL DE JULGAMENTO/CE</t>
  </si>
  <si>
    <t>DELEG.DA REC.FEDERAL DE JULGAMENTO/PE</t>
  </si>
  <si>
    <t>DELEG.DA REC.FEDERAL DE JULGAMENTO-B.HOR./MG</t>
  </si>
  <si>
    <t>DELEG.DA REC.FEDERAL DE JULGAMENTO-C.GRAN./MS</t>
  </si>
  <si>
    <t>DELEG.DA REC.FEDERAL DE JULGAMENTO-CURIT./PR</t>
  </si>
  <si>
    <t>DELEG.DA REC.FEDERAL DE JULGAMENTO-J.FORA/MG</t>
  </si>
  <si>
    <t>DELEGACIA DA REC. FEDERAL EM VITORIA/ES</t>
  </si>
  <si>
    <t>DELEGACIA DA REC.FED.EM VIT.CONQUISTA-MF-BA</t>
  </si>
  <si>
    <t>VITORIA DA CONQUISTA</t>
  </si>
  <si>
    <t>DELEGACIA DA REC.FEDERAL - JUAZ.NORTE/CE</t>
  </si>
  <si>
    <t>DELEGACIA DA REC.FEDERAL EM ARACAJU/SE</t>
  </si>
  <si>
    <t>DELEGACIA DA REC.FEDERAL EM CASCAVEL/PR</t>
  </si>
  <si>
    <t>CASCAVEL</t>
  </si>
  <si>
    <t>DELEGACIA DA REC.FEDERAL EM F.SANTANA/BA</t>
  </si>
  <si>
    <t>FEIRA DE SANTANA</t>
  </si>
  <si>
    <t>DELEGACIA DA REC.FEDERAL EM FLORIANOPOLIS/SC</t>
  </si>
  <si>
    <t>DELEGACIA DA REC.FEDERAL EM FOZ DO IGUACU/PR</t>
  </si>
  <si>
    <t>DELEGACIA DA REC.FEDERAL EM GOIANIA/GO</t>
  </si>
  <si>
    <t>DELEGACIA DA REC.FEDERAL EM JOINVILLE-SC</t>
  </si>
  <si>
    <t>JOINVILLE</t>
  </si>
  <si>
    <t>DELEGACIA DA REC.FEDERAL EM LONDRINA/PR</t>
  </si>
  <si>
    <t>LONDRINA</t>
  </si>
  <si>
    <t>DELEGACIA DA REC.FEDERAL EM MANAUS/AM</t>
  </si>
  <si>
    <t>DELEGACIA DA REC.FEDERAL EM MARINGA/PR</t>
  </si>
  <si>
    <t>MARINGA</t>
  </si>
  <si>
    <t>DELEGACIA DA REC.FEDERAL EM P.GROSSA/PR</t>
  </si>
  <si>
    <t>PONTA GROSSA</t>
  </si>
  <si>
    <t>DELEGACIA DA REC.FEDERAL EM PALMAS/TO</t>
  </si>
  <si>
    <t>DELEGACIA DA REC.FEDERAL EM SALVADOR/BA</t>
  </si>
  <si>
    <t>DELEGACIA DA REC.FEDERAL EM TERESINA/PI</t>
  </si>
  <si>
    <t>DELEGACIA DA RECEITA  FEDERAL EM ITABUNA - BA</t>
  </si>
  <si>
    <t>ITABUNA</t>
  </si>
  <si>
    <t>DELEGACIA DA RECEITA FEDERAL - SAO LUIS/MA</t>
  </si>
  <si>
    <t>DELEGACIA DA RECEITA FEDERAL EM ANAPOLIS/GO</t>
  </si>
  <si>
    <t>ANAPOLIS</t>
  </si>
  <si>
    <t>DELEGACIA DA RECEITA FEDERAL EM DOURADOS MS</t>
  </si>
  <si>
    <t>DELEGACIA DA RECEITA FEDERAL EM FLORIANO</t>
  </si>
  <si>
    <t>FLORIANO</t>
  </si>
  <si>
    <t>DELEGACIA DA RECEITA FEDERAL EM SOBRAL</t>
  </si>
  <si>
    <t>DRF-DELEGACIA DA RECEITA FEDERAL C.GRANDE/MS</t>
  </si>
  <si>
    <t>INSP.REC.FEDERAL CL.A EM MUNDO NOVO/MS</t>
  </si>
  <si>
    <t>MUNDO NOVO</t>
  </si>
  <si>
    <t>INSP.REC.FEDERAL CL.A EM PONTA PORA/MS</t>
  </si>
  <si>
    <t>PONTA PORA</t>
  </si>
  <si>
    <t>INSPETORIA DA RECEITA FED. EM FLORIANOPOLIS</t>
  </si>
  <si>
    <t>INSPETORIA DA RECEITA FEDERAL PORTO ITAQUI/MA</t>
  </si>
  <si>
    <t>MF - SRF - DRF- EM CAMACARI - BA</t>
  </si>
  <si>
    <t>CAMACARI</t>
  </si>
  <si>
    <t>MF-DRF-DELEGACIA DA RECEITA FEDERAL CUIABA/MT</t>
  </si>
  <si>
    <t>MF-DRF-DELEGACIA DA RECEITA FEDERAL EM BSB/DF</t>
  </si>
  <si>
    <t>MF-SRF-SECRETARIA DA RECEITA FEDERAL/DF</t>
  </si>
  <si>
    <t>SUP.REGIONAL RECEITA FEDERAL 10A.RF/RS</t>
  </si>
  <si>
    <t>SUP.REGIONAL RECEITA FEDERAL 1A.RF/DF</t>
  </si>
  <si>
    <t>SUP.REGIONAL RECEITA FEDERAL 4A.RF/PE</t>
  </si>
  <si>
    <t>SUP.REGIONAL RECEITA FEDERAL 5A.RF/BA</t>
  </si>
  <si>
    <t>SUP.REGIONAL RECEITA FEDERAL 6A.RF/MG</t>
  </si>
  <si>
    <t>SUP.REGIONAL RECEITA FEDERAL 7A.RF/RJ</t>
  </si>
  <si>
    <t>SUP.REGIONAL RECEITA FEDERAL 9A.RF/PR</t>
  </si>
  <si>
    <t>SUP.REGIONAL RECEITA FEDERAL DA 8A.RF/SP</t>
  </si>
  <si>
    <t>SUPERINTENDÊNCIA DE ADMINISTRAÇÃO DO MF - AC</t>
  </si>
  <si>
    <t>SUPERINTENDÊNCIA DE ADMINISTRAÇÃO DO MF - AM</t>
  </si>
  <si>
    <t>SUPERINTENDÊNCIA DE ADMINISTRAÇÃO DO MF - AP</t>
  </si>
  <si>
    <t>SUPERINTENDÊNCIA DE ADMINISTRAÇÃO DO MF - BA</t>
  </si>
  <si>
    <t>SUPERINTENDÊNCIA DE ADMINISTRAÇÃO DO MF - CE</t>
  </si>
  <si>
    <t>SUPERINTENDÊNCIA DE ADMINISTRAÇÃO DO MF - DF</t>
  </si>
  <si>
    <t>SUPERINTENDÊNCIA DE ADMINISTRAÇÃO DO MF - GO</t>
  </si>
  <si>
    <t>SUPERINTENDÊNCIA DE ADMINISTRAÇÃO DO MF - MA</t>
  </si>
  <si>
    <t>SUPERINTENDÊNCIA DE ADMINISTRAÇÃO DO MF - MG</t>
  </si>
  <si>
    <t>SUPERINTENDÊNCIA DE ADMINISTRAÇÃO DO MF - MT</t>
  </si>
  <si>
    <t>SUPERINTENDÊNCIA DE ADMINISTRAÇÃO DO MF - PA</t>
  </si>
  <si>
    <t>SUPERINTENDÊNCIA DE ADMINISTRAÇÃO DO MF - PI</t>
  </si>
  <si>
    <t>SUPERINTENDÊNCIA DE ADMINISTRAÇÃO DO MF - PR</t>
  </si>
  <si>
    <t>SUPERINTENDÊNCIA DE ADMINISTRAÇÃO DO MF - RJ</t>
  </si>
  <si>
    <t>SUPERINTENDÊNCIA DE ADMINISTRAÇÃO DO MF - RO</t>
  </si>
  <si>
    <t>SUPERINTENDÊNCIA DE ADMINISTRAÇÃO DO MF - RR</t>
  </si>
  <si>
    <t>SUPERINTENDÊNCIA DE ADMINISTRAÇÃO DO MF - RS</t>
  </si>
  <si>
    <t>SUPERINTENDÊNCIA DE ADMINISTRAÇÃO DO MF - SC</t>
  </si>
  <si>
    <t>SUPERINTENDÊNCIA DE ADMINISTRAÇÃO DO MF - SE</t>
  </si>
  <si>
    <t>SUPERINTENDÊNCIA DE ADMINISTRAÇÃO DO MF/AL</t>
  </si>
  <si>
    <t>SUPERINTENDÊNCIA DE ADMINISTRAÇÃO DO MF/PE</t>
  </si>
  <si>
    <t>MF-CVM-COMISSAO DE VALORES MOBILIARIOS/RJ</t>
  </si>
  <si>
    <t>SERPRO - REGIONAL SAO PAULO</t>
  </si>
  <si>
    <t>MF-SUSEP-SUPERINT.DE SEGUROS PRIVADOS/RJ</t>
  </si>
  <si>
    <t>MI</t>
  </si>
  <si>
    <t>MIN - DEPARTAMENTO DE GESTãO INTERNA</t>
  </si>
  <si>
    <t>DEPARTAMENTO NAC. DE OBRAS CONTRA AS SECAS/CE</t>
  </si>
  <si>
    <t>13897</t>
  </si>
  <si>
    <t>SUPERINTEND. DO DESENVOLVIMENTO DA AMAZONIA</t>
  </si>
  <si>
    <t>SUPERINTENDENCIA DO DESENVOL. DO NORDESTE</t>
  </si>
  <si>
    <t>MPA</t>
  </si>
  <si>
    <t>MINISTERIO DA PESCA E AQUICULTURA</t>
  </si>
  <si>
    <t>MPS</t>
  </si>
  <si>
    <t>COORDENAçãO GERAL DE PATRIMONIO E LOGISTICA</t>
  </si>
  <si>
    <t>COORDENACAO GERAL DE LICITACOES E CONTRATOS</t>
  </si>
  <si>
    <t>MCIDADES</t>
  </si>
  <si>
    <t>COORDENAçãO GERAL DE RECURSOS LOGISTICOS MCID</t>
  </si>
  <si>
    <t>ITENS 11 a 15</t>
  </si>
  <si>
    <t>MD</t>
  </si>
  <si>
    <t>DEPARTAMENTO DE ADMINISTRAÇÃO INTERNA</t>
  </si>
  <si>
    <t>3 CENTRO DE TELEMATICA DO EXERCITO</t>
  </si>
  <si>
    <t>SÃO PAULO</t>
  </si>
  <si>
    <t>71072</t>
  </si>
  <si>
    <t>EMFA ESCOLA SUPERIOR DE GUERRA/RJ</t>
  </si>
  <si>
    <t>10. DEPOSITO DE SUPRIMENTO/MEX - CE</t>
  </si>
  <si>
    <t>1A. BRIGADA DE INFANTARIA DE SELVA/RR</t>
  </si>
  <si>
    <t>2 BATALHAO DE ENGENHARIA DE CONSTRUCAO</t>
  </si>
  <si>
    <t>24º BATALHÃO DE INFANTARIA LEVE</t>
  </si>
  <si>
    <t>25 BATALHAO DE CACADORES</t>
  </si>
  <si>
    <t>25 CIRCUNSCRICAO DE SERVICO MILITAR/MEX - CE</t>
  </si>
  <si>
    <t>3 BATALHAO DE ENGENHARIA DE CONSTRUCAO</t>
  </si>
  <si>
    <t>PICOS</t>
  </si>
  <si>
    <t>3 DIVISAO DE LEVANTAMENTO</t>
  </si>
  <si>
    <t>OLINDA</t>
  </si>
  <si>
    <t>38  BATALHAO DE INFANTARIA/MEX/ES</t>
  </si>
  <si>
    <t>VILA VELHA</t>
  </si>
  <si>
    <t>4 BATALHAO DE ENGENHARIA DE CONSTRUCAO - MEX</t>
  </si>
  <si>
    <t>BARREIRAS</t>
  </si>
  <si>
    <t>4 ESQUADRAO DE AVIACAO DO EXERCITO</t>
  </si>
  <si>
    <t>5 BATALHAO DE ENGENHARIA DE CONSTRUCAO/RO</t>
  </si>
  <si>
    <t>5 BATALHAO LOGISTICO</t>
  </si>
  <si>
    <t>6 BATALHAO DE ENGENHARIA DE CONSTRUCAO/RR</t>
  </si>
  <si>
    <t>7  INSPETORIA DE CONTABILIDADE E FINANCAS</t>
  </si>
  <si>
    <t>7 BATALHAO DE ENGENHARIA DE CONSTRUCAO-MEX/AC</t>
  </si>
  <si>
    <t>9 BATALHAO DE ENGENHARIA DE CONSTRUCAO-MEX/MT</t>
  </si>
  <si>
    <t>ACADEMIA MILITAR DAS AGULHAS NEGRAS/RJ</t>
  </si>
  <si>
    <t>RESENDE</t>
  </si>
  <si>
    <t>BASE ADMINISTRATIVA DA BDA DE OP.ESPECIAISS</t>
  </si>
  <si>
    <t>BASE ADMINISTRATIVA DO CCOMGEX</t>
  </si>
  <si>
    <t>BASE DE APOIO LOGISTICO DO EXERCITO</t>
  </si>
  <si>
    <t>BASE DE AVIACAO DE TAUBATE</t>
  </si>
  <si>
    <t>TAUBATE</t>
  </si>
  <si>
    <t>CENTRO DE INSTRUCAO DE GUERRA NA SELVA/MEX/AM</t>
  </si>
  <si>
    <t>CENTRO DE INTELIGENCIA DO EXERCITO/MEX/DF</t>
  </si>
  <si>
    <t>CENTRO INTEGRADO DE TELEMATICA DO EXERCITO</t>
  </si>
  <si>
    <t>COLEGIO MILITAR DE SANTA MARIA</t>
  </si>
  <si>
    <t>COMANDO 12 REGIAO MILITAR/MEX/AM</t>
  </si>
  <si>
    <t>COMANDO 13 BDA DE INFANTARIA MOTORIZADA-ME/MT</t>
  </si>
  <si>
    <t>COMANDO 15 BRIGADA DE INFANTARIA MECANIZADA</t>
  </si>
  <si>
    <t>COMANDO 16A BRIGADA DE INFANT.DE SELVA/MEX/AM</t>
  </si>
  <si>
    <t>TEFE</t>
  </si>
  <si>
    <t>02810</t>
  </si>
  <si>
    <t>COMANDO 6 REGIAO MILITAR</t>
  </si>
  <si>
    <t>COMANDO DA 4 REGIAO MILITAR/DIV EX</t>
  </si>
  <si>
    <t>COMANDO DA 4A BDA DE INFANTARIA MOTORIZADA</t>
  </si>
  <si>
    <t>COMANDO DA 9A. REGIAO MILITAR/MS</t>
  </si>
  <si>
    <t>COMANDO DE OPERACOES TERRESTRES - UG</t>
  </si>
  <si>
    <t>COMANDO DO COMANDO MILITAR DO NORDESTE</t>
  </si>
  <si>
    <t>COMISSAO REGIONAL DE OBRAS/12</t>
  </si>
  <si>
    <t>COMISSAO REGIONAL DE OBRAS/5</t>
  </si>
  <si>
    <t>DEPARTAMENTO DE CIENCIA E TECNOLOGIA</t>
  </si>
  <si>
    <t>DEPARTAMENTO DE ENGENHARIA E CONSTRUÇÃO</t>
  </si>
  <si>
    <t>DEPARTAMENTO GERAL DE PESSOAL-MEX/DF</t>
  </si>
  <si>
    <t>DIRETORIA DE FABRICAÇÃO</t>
  </si>
  <si>
    <t>DIRETORIA DE PESQUISA E ESTUDOS DE PESSOAL</t>
  </si>
  <si>
    <t>ESCOLA DE APERFEICOAMENTO DE OFICIAIS/RJ</t>
  </si>
  <si>
    <t>ESTADO-MAIOR DO EXERCITO-MEX/DF</t>
  </si>
  <si>
    <t>GABINETE DO MINISTRO DO EXERCITO-MEX-DF</t>
  </si>
  <si>
    <t>HOSPITAL DE GUARNICAO DE TABATINGA/MEX/AM</t>
  </si>
  <si>
    <t>TABATINGA</t>
  </si>
  <si>
    <t>HOSPITAL MILITAR DE ÁREA DE CAMPO GRANDE</t>
  </si>
  <si>
    <t>MEX-PRQ.REGIONAL MANUTENCAO 9 REG.MILITAR/MS</t>
  </si>
  <si>
    <t>PARQUE REGIONAL DE MANUTENCAO/6</t>
  </si>
  <si>
    <t>SECRETARIA DE ECONOMIA E FINANCAS-MEX/DF</t>
  </si>
  <si>
    <t>IMBEL-INDUSTRIA DE MATERIAL BELICO DO BRASIL</t>
  </si>
  <si>
    <t>INDUSTRIA DE MATERIAL BELICO DO BRASIL/FMCE</t>
  </si>
  <si>
    <t>INDUSTRIA DE MATERIAL BELICO DO BRASIL/FPV/</t>
  </si>
  <si>
    <t>PIQUETE</t>
  </si>
  <si>
    <t>COORDENAÇÃO GERAL DE MATERIAL E PATRIMÔNIO</t>
  </si>
  <si>
    <t>DIST. SANIT. ESP. INDIGENA PARINTINS</t>
  </si>
  <si>
    <t>PARINTINS</t>
  </si>
  <si>
    <t>02690</t>
  </si>
  <si>
    <t>DISTRITO SANIT.ESP.INDÍGENA - ALTO SOLIMOES</t>
  </si>
  <si>
    <t>DISTRITO SANIT.ESP.INDÍGENA - LITORAL SUL</t>
  </si>
  <si>
    <t>DISTRITO SANIT.ESP.INDÍGENA - YANOMAMI</t>
  </si>
  <si>
    <t>DISTRITO SANIT.ESP.INDÍGENA GUAMA TOCANTINS</t>
  </si>
  <si>
    <t>ESCRITORIO DE REPRES. DO MINIST. DA SAUDE/AL</t>
  </si>
  <si>
    <t>ESCRITORIO DE REPRES. DO MINIST. DA SAUDE/PA</t>
  </si>
  <si>
    <t>ESCRITORIO DE REPRES. DO MINIST. DA SAUDE/PE</t>
  </si>
  <si>
    <t>ESCRITORIO DE REPRES. DO MINIST. DA SAUDE/RS</t>
  </si>
  <si>
    <t>ESCRITORIO DE REPRES. DO MINIST. DA SAUDE/TO</t>
  </si>
  <si>
    <t>GERENCIA ESTADUAL DO MINIST. DA SAUDE/CE</t>
  </si>
  <si>
    <t>GERENCIA ESTADUAL DO MINISTERIO DA SAUDE/AM</t>
  </si>
  <si>
    <t>GERENCIA ESTADUAL DO MINISTERIO DA SAUDE/PI</t>
  </si>
  <si>
    <t>GERENCIA ESTADUAL DO MS/PB</t>
  </si>
  <si>
    <t>INSTITUTO NACIONAL DE CARDIOLOGIA</t>
  </si>
  <si>
    <t>INSTITUTO NACIONAL DE TRAUMATO-ORTOPEDIA</t>
  </si>
  <si>
    <t>MS-ESCRITORIO DE REPR.DO MINIST. DA SAUDE/MS</t>
  </si>
  <si>
    <t>MS-ESCRITORIO DE REPRES.DO MIN. DA SAUDE/GO</t>
  </si>
  <si>
    <t>MS-GERENCIA ESTADUAL DO MIN. DA SAUDE/MT</t>
  </si>
  <si>
    <t>NUCLEO ESTADUAL DO MINIST. DA SAUDE/PR</t>
  </si>
  <si>
    <t>NUCLEO ESTADUAL DO MINISTERIO DA SAUDE/BA</t>
  </si>
  <si>
    <t>NUCLEO ESTADUAL DO MINISTERIO DA SAÚDE/MA</t>
  </si>
  <si>
    <t>NUCLEO ESTADUAL DO MS/AC</t>
  </si>
  <si>
    <t>NUCLEO ESTADUAL NO RIO DE JANEIRO/MS</t>
  </si>
  <si>
    <t>AGENCIA NACIONAL DE SAUDE SUPLEMENTAR/MS</t>
  </si>
  <si>
    <t>AGENCIA NACIONAL DE VIGILANCIA SANITARIA - DF</t>
  </si>
  <si>
    <t>FUNDACAO NACIONAL DE SAUDE - PA</t>
  </si>
  <si>
    <t>FUNDACAO OSWALDO CRUZ/RJ</t>
  </si>
  <si>
    <t>DISTRITO SANITÁRIO ESP.INDIGENA - MEDIO PURUS</t>
  </si>
  <si>
    <t>MC</t>
  </si>
  <si>
    <t>COORDENACAO GERAL DE RECURSOS LOGISTICOS</t>
  </si>
  <si>
    <t>AGENCIA NACIONAL DE TELECOMUNICACOES</t>
  </si>
  <si>
    <t xml:space="preserve">DF </t>
  </si>
  <si>
    <t>MRE</t>
  </si>
  <si>
    <t>DIVISÃO DE SERVIÇOS GERAIS - MRE/DF</t>
  </si>
  <si>
    <t>INSTITUTO RIO-BRANCO</t>
  </si>
  <si>
    <t>FUNAG-FUNDACAO ALEXANDRE GUSMAO/DF</t>
  </si>
  <si>
    <t>MME</t>
  </si>
  <si>
    <t>MME-CGC-COORD.GERAL DE RECURSOS LOGISTICOS/DF</t>
  </si>
  <si>
    <t>AGENCIA NACIONAL DE ENERGIA ELETRICA - DF</t>
  </si>
  <si>
    <t>MME-DEPART.NAC.DE PROD.MINERAL/SEDE/DNPM/DF</t>
  </si>
  <si>
    <t>SUPERINTENDÊNCIA DO DNPM-AP</t>
  </si>
  <si>
    <t>SUPERINTENDÊNCIA DO DNPM-BA</t>
  </si>
  <si>
    <t>SUPERINTENDÊNCIA DO DNPM-MA</t>
  </si>
  <si>
    <t>SUPERINTENDÊNCIA DO DNPM-MG</t>
  </si>
  <si>
    <t>SUPERINTENDÊNCIA DO DNPM-MT</t>
  </si>
  <si>
    <t>SUPERINTENDÊNCIA DO DNPM-PA</t>
  </si>
  <si>
    <t>SUPERINTENDÊNCIA DO DNPM-RJ</t>
  </si>
  <si>
    <t>SUPERINTENDÊNCIA DO DNPM-SP</t>
  </si>
  <si>
    <t>MDA</t>
  </si>
  <si>
    <t>MINISTERIO DO DESENVOLVIMENTO AGRARIO</t>
  </si>
  <si>
    <t>INCRA/SUPER. ESTADUAL/SR - CEARA</t>
  </si>
  <si>
    <t>INCRA-23 SR-SUPERINTEND.ESTADUAL INCRA/MT</t>
  </si>
  <si>
    <t>INCRA-SR-17-SUPERINT.REGIONAL/RO</t>
  </si>
  <si>
    <t>INCRA-SUPERINT. ESTADUAL DO ACRE/SR-14/AC</t>
  </si>
  <si>
    <t>INCRA-SUPERINT.ESTADUAL-INCRA/SR-01/PA</t>
  </si>
  <si>
    <t>INCRA-SUPERINT.REGIONAL-SR 12/MA</t>
  </si>
  <si>
    <t>INCRA-SUPERINTENDENCIA ESTADUAL-SR 04/GO</t>
  </si>
  <si>
    <t>INCRA-SUPERINTENDENCIA REG. DO SUL DO PARA</t>
  </si>
  <si>
    <t>INCRA-SUPERINTENDENCIA REGIONAL - SR-15/AM</t>
  </si>
  <si>
    <t>INCRA-SUPERINTENDENCIA REGIONAL/SR-11/RS</t>
  </si>
  <si>
    <t>INST.NAC. DE COLONIZACAO E REFORMA AGRARIA</t>
  </si>
  <si>
    <t>MAARA-INCRA-SR.DIVISAO EXEC.DE FINANCAS/DF</t>
  </si>
  <si>
    <t>SUPER. REGIONAL DE ALAGOAS-INCRA/SR-22</t>
  </si>
  <si>
    <t>SUPER.REG.DO MÉDIO S.FRANCISCO</t>
  </si>
  <si>
    <t>SUPERINT. NAC.REGULARIZ. FUND. AMAZONIA LEGAL</t>
  </si>
  <si>
    <t>SUPERINT. REG. DO DISTRITO FED. E ENTORNO DF</t>
  </si>
  <si>
    <t>SUPERINT. REGIONAL EM SANTA CATARINA</t>
  </si>
  <si>
    <t>SUPERINT.ESTADUAL DE PERNAMBUCO-INCRA/SR-03</t>
  </si>
  <si>
    <t>SUPERINT.ESTADUAL DO E.SANTO-INCRA/SR-20/ES</t>
  </si>
  <si>
    <t>SUPERINTEND.ESTADUAL DE M.GERAIS - INCRA</t>
  </si>
  <si>
    <t>SUPERINTEND.ESTADUAL DE SERGIPE-INCRA/SR-23</t>
  </si>
  <si>
    <t>SUPERINTEND.ESTADUAL DO AMAPA-INCRA/SR-21/AP</t>
  </si>
  <si>
    <t>SUPERINTEND.ESTADUAL DO PIAUI-INCRA/SR-24</t>
  </si>
  <si>
    <t>SUPERINTEND.ESTADUAL DO R.G.NORTE-INCRA/SR-19</t>
  </si>
  <si>
    <t>SUPERINTENDENCIA ESTADUAL - 16-SR/MS</t>
  </si>
  <si>
    <t>SUPERINTENDENCIA REGIONAL DA PARAIBA</t>
  </si>
  <si>
    <t>SUPERINTENDENCIA REGIONAL DE SANTAREM-SR</t>
  </si>
  <si>
    <t>05355</t>
  </si>
  <si>
    <t>SUPERINTENDENCIA REGIONAL DO INCRA/PR</t>
  </si>
  <si>
    <t>ME</t>
  </si>
  <si>
    <t>SUBSECRET. DE PLANEJ. ORÇAM. E ADMINISTRAÇÃO</t>
  </si>
  <si>
    <t>MP-COORDENAÇÃO GERAL DE RECURSOS LOGÍSTICOS</t>
  </si>
  <si>
    <t>IBGE-FUN.INST.BRAS.GEOGRAFIA E ESTATISTICA</t>
  </si>
  <si>
    <t>UNIDADE ESTADUAL DO IBGE NO PARANÁ</t>
  </si>
  <si>
    <t>ENAP-ESCOLA NACIONAL DE ADM.PUBLICA/DF</t>
  </si>
  <si>
    <t>SECRETARIA DE ADMINISTRAÇÃO</t>
  </si>
  <si>
    <t>INSTITUTO NAC. DE TECNOLOGIA DA INFORMAçãO</t>
  </si>
  <si>
    <t>IPEA-INSTIT.DE PESQUISA ECONOMICA APLICADA/DF</t>
  </si>
  <si>
    <t>SECRETARIA DE DIREITOS HUMANOS/PR</t>
  </si>
  <si>
    <t>VPR_GABIN.DA VICE_PRESIDENCIA DA REPUBLICA/DF</t>
  </si>
  <si>
    <t>ITENS 16 a 20</t>
  </si>
  <si>
    <t>MinC</t>
  </si>
  <si>
    <t>MINC-COORD-GERAL DE EXEC. ORÇ.E FINANCEIRA</t>
  </si>
  <si>
    <t>AGENCIA NACIONAL DO CINEMA - PR</t>
  </si>
  <si>
    <t>FUNDACAO BIBLIOTECA NACIONAL</t>
  </si>
  <si>
    <t>FUNDACAO CASA DE RUI BARBOSA/RJ</t>
  </si>
  <si>
    <t>MINC-FCP-FUNDACAO CULTURAL PALMARES/DF</t>
  </si>
  <si>
    <t>FUNDACAO NACIONAL DE ARTES</t>
  </si>
  <si>
    <t>INSTITUTO BRASILEIRO DE MUSEUS/DF</t>
  </si>
  <si>
    <t>MJ</t>
  </si>
  <si>
    <t>MJ-CGS-COORDENACAO GERAL DE LOGISTICA/DF</t>
  </si>
  <si>
    <t>SUPERINTENDENCIA REG.DEP.POLICIA FEDERAL - RO</t>
  </si>
  <si>
    <t>ARQUIVO NACIONAL</t>
  </si>
  <si>
    <t>SECRETARIA EXTRAORD.DE SEG.P/GRANDES EVENTOS</t>
  </si>
  <si>
    <t>CONSELHO ADMINISTRATIVO DE DEFESA ECONOMICA</t>
  </si>
  <si>
    <t>ACADEMIA NACIONAL DE POLICIA - DF</t>
  </si>
  <si>
    <t>COORDENACAO DE ADMINISTRACAO-COAD</t>
  </si>
  <si>
    <t>COORDENACAO-GERAL DE TELEMATICA-DPF/DF</t>
  </si>
  <si>
    <t>DELEGACIA DE POLICIA FEDERAL EM CAMPINAS</t>
  </si>
  <si>
    <t>DELEGACIA DE POLICIA FEDERAL EM SANTOS</t>
  </si>
  <si>
    <t>SANTOS</t>
  </si>
  <si>
    <t>70718</t>
  </si>
  <si>
    <t>DIRETORIA TECNICO-CIENTIFICA/DPF</t>
  </si>
  <si>
    <t>DIVISAO DE POLICIA FEDERAL - FOZ DO IGUACU/PR</t>
  </si>
  <si>
    <t>DIVISAO DE POLICIA FEDERAL - LONDRINA/PR</t>
  </si>
  <si>
    <t>SUPERINT.REGIONAL DE P.FEDERAL NO EST.DE RR</t>
  </si>
  <si>
    <t>SUPERINTENDENCIA REG.DA POLICIA FEDERAL NA BA</t>
  </si>
  <si>
    <t>SUPERINTENDENCIA REG.DEP.POLICIA FEDERAL - AC</t>
  </si>
  <si>
    <t>SUPERINTENDENCIA REG.DEP.POLICIA FEDERAL - AL</t>
  </si>
  <si>
    <t>SUPERINTENDENCIA REG.DEP.POLICIA FEDERAL - AM</t>
  </si>
  <si>
    <t>SUPERINTENDENCIA REG.DEP.POLICIA FEDERAL - AP</t>
  </si>
  <si>
    <t>SUPERINTENDENCIA REG.DEP.POLICIA FEDERAL - CE</t>
  </si>
  <si>
    <t>SUPERINTENDENCIA REG.DEP.POLICIA FEDERAL - DF</t>
  </si>
  <si>
    <t>SUPERINTENDENCIA REG.DEP.POLICIA FEDERAL - MG</t>
  </si>
  <si>
    <t>SUPERINTENDENCIA REG.DEP.POLICIA FEDERAL - MS</t>
  </si>
  <si>
    <t>SUPERINTENDENCIA REG.DEP.POLICIA FEDERAL - MT</t>
  </si>
  <si>
    <t>SUPERINTENDENCIA REG.DEP.POLICIA FEDERAL - PI</t>
  </si>
  <si>
    <t>SUPERINTENDENCIA REG.DEP.POLICIA FEDERAL - RJ</t>
  </si>
  <si>
    <t>SUPERINTENDENCIA REG.DEP.POLICIA FEDERAL - SC</t>
  </si>
  <si>
    <t>SUPERINTENDENCIA REG.DEP.POLICIA FEDERAL - SP</t>
  </si>
  <si>
    <t>SUPERINTENDENCIA REG.DEP.POLICIA FEDERAL - TO</t>
  </si>
  <si>
    <t>SUPERINTENDENCIA REG.DEP.POLICIA FEDERAL- GO</t>
  </si>
  <si>
    <t>SUPERINTENDENCIA REG.DEP.POLICIA FEDERAL- MA</t>
  </si>
  <si>
    <t>SUPERINTENDENCIA REG.DEP.POLICIA FEDERAL- PB</t>
  </si>
  <si>
    <t>SUPERINTENDENCIA REG.DEP.POLICIA FEDERAL- PE</t>
  </si>
  <si>
    <t>SUPERINTENDENCIA REG.DEP.POLICIA FEDERAL- RN</t>
  </si>
  <si>
    <t>SUPERINTENDENCIA REG.DEP.POLICIA FEDERAL- RS</t>
  </si>
  <si>
    <t>SUPERINTENDENCIA REG.DEP.POLICIA FEDERAL- SE</t>
  </si>
  <si>
    <t>SUPERINTENDENCIA REGIONAL DO ESTADO DO PARANÁ</t>
  </si>
  <si>
    <t>SUPERINTENDENCIA REGIONAL NO ESTADO DO ES</t>
  </si>
  <si>
    <t xml:space="preserve"> 4A.SUPERINTEND.DE POLICIA RODOVIARIA FEDERAL</t>
  </si>
  <si>
    <t>CONTAGEM</t>
  </si>
  <si>
    <t>43710</t>
  </si>
  <si>
    <t>13A.SUPERINTEND.DE POLICIA RODOV. FEDERAL/AL</t>
  </si>
  <si>
    <t>16A.SUPERINTEND.DE POLICIA ROD. FEDERAL- CE</t>
  </si>
  <si>
    <t>17A.SUPERINTEND.DE POLICIA RODOVIARIA FEDERAL</t>
  </si>
  <si>
    <t>3. DISTRITO DE POLICIA RODOVIARIA FEDERAL/AM</t>
  </si>
  <si>
    <t>4º DISTRITO REGIONAL DO DPRF - AP</t>
  </si>
  <si>
    <t>5A.SUPERINT.DE POLICIA RODOVIARIA FEDERAL/RJ</t>
  </si>
  <si>
    <t>MJ-12.SUPERINT.DE POL.ROD.FEDERAL/SPRF/MJ/ES</t>
  </si>
  <si>
    <t>MJ-18A.SUPER.DE POL.RODOV.FEDERAL-SPRF/MA</t>
  </si>
  <si>
    <t>MJ-DPRF-DEPART.DE POL.RODOVIARIA FEDERAL/DF</t>
  </si>
  <si>
    <t>SUPERINT.DE POL.RODOVIARIA FEDERAL/MT</t>
  </si>
  <si>
    <t>COORD.REGIONAL DE MG/ES</t>
  </si>
  <si>
    <t>GOVERNADOR VALADARES</t>
  </si>
  <si>
    <t>45535</t>
  </si>
  <si>
    <t>COORDENAÇÃO REGIONAL ALTO PURUS</t>
  </si>
  <si>
    <t>COORDENAÇÃO REGIONAL CENTRO-LESTE DO PARÁ</t>
  </si>
  <si>
    <t>ALTAMIRA</t>
  </si>
  <si>
    <t>04111</t>
  </si>
  <si>
    <t>COORDENACAO REGIONAL DE CUIABÁ</t>
  </si>
  <si>
    <t>COORDENACAO REGIONAL INTERIOR SUL</t>
  </si>
  <si>
    <t>COORDENAÇÃO REGIONAL LITORAL SUL - SC</t>
  </si>
  <si>
    <t>COORDENAÇÃO REGIONAL MADEIRA - AM</t>
  </si>
  <si>
    <t>HUMAITA</t>
  </si>
  <si>
    <t>02356</t>
  </si>
  <si>
    <t>COORDENACAO REGIONAL NORDESTE II</t>
  </si>
  <si>
    <t>COORDENACAO REGIONAL NORTE DO MATO GROSSO</t>
  </si>
  <si>
    <t>COLIDER</t>
  </si>
  <si>
    <t>89796</t>
  </si>
  <si>
    <t>COORDENAÇÃO REGIONAL PASSO FUNDO - RS</t>
  </si>
  <si>
    <t>MDIC</t>
  </si>
  <si>
    <t>MINISTERIO DO DESENV.INDUSTRIA E COM.EXTERIOR</t>
  </si>
  <si>
    <t>INMETRO_SUPERINTENDENCIA REGIONAL/GO</t>
  </si>
  <si>
    <t>INST.NAC.DE METROLOGIA QUALIDADE E TECNOLOGIA</t>
  </si>
  <si>
    <t>DUQUE DE CAXIAS</t>
  </si>
  <si>
    <t>58335</t>
  </si>
  <si>
    <t>SUPERINTENDENCIA DO INMETRO NO ESTADO DO RS</t>
  </si>
  <si>
    <t>MICT-INPI-INST.NAC.DA PROPR.INDUSTRIAL/RJ</t>
  </si>
  <si>
    <t>SUPERINTENDENCIA DA ZONA FRANCA DE MANAUS/AM</t>
  </si>
  <si>
    <t>MDS</t>
  </si>
  <si>
    <t>COORD. GERAL DE LOGÍSTICA E ADMINISTAÇAO</t>
  </si>
  <si>
    <t>MMA</t>
  </si>
  <si>
    <t>SUBSECRET. DE PLANEJ., ORÇ. E ADMINISTRAÇÃO</t>
  </si>
  <si>
    <t>IBAMA - GERêNCIA EXECUTIVA EM GOIáS</t>
  </si>
  <si>
    <t>IBAMA - SUPERINTENDENCIA ESTADUAL/BA</t>
  </si>
  <si>
    <t>IBAMA - SUPERINTENDENCIA ESTADUAL/CE</t>
  </si>
  <si>
    <t>IBAMA - SUPERINTENDENCIA ESTADUAL/ES</t>
  </si>
  <si>
    <t>IBAMA - SUPERINTENDENCIA ESTADUAL/MG</t>
  </si>
  <si>
    <t>IBAMA - SUPERINTENDENCIA ESTADUAL/PA</t>
  </si>
  <si>
    <t>IBAMA - SUPERINTENDENCIA ESTADUAL/PE</t>
  </si>
  <si>
    <t>IBAMA - SUPERINTENDENCIA ESTADUAL/PI</t>
  </si>
  <si>
    <t>IBAMA - SUPERINTENDENCIA ESTADUAL/PR</t>
  </si>
  <si>
    <t>IBAMA - SUPERINTENDENCIA ESTADUAL/RJ</t>
  </si>
  <si>
    <t>IBAMA - SUPERINTENDENCIA ESTADUAL/RR</t>
  </si>
  <si>
    <t>IBAMA - SUPERINTENDENCIA ESTADUAL/SC</t>
  </si>
  <si>
    <t>IBAMA - SUPERINTENDENCIA ESTADUAL/SE</t>
  </si>
  <si>
    <t>IBAMA - SUPERINTENDENCIA ESTADUAL/SP</t>
  </si>
  <si>
    <t>IBAMA-SUPERINTENDENCIA ESTADUAL/MS</t>
  </si>
  <si>
    <t>IBAMA-SUPERINTENDENCIA ESTADUAL/RS</t>
  </si>
  <si>
    <t>MMA-IBAMA - DEFIN/DF</t>
  </si>
  <si>
    <t>MMA-IBAMA-SUPERINTENDENCIA ESTADUAL/MT</t>
  </si>
  <si>
    <t>MMA-IBAMA-SUPERINTENDENCIA ESTADUAL/PB</t>
  </si>
  <si>
    <t>MMA-IBAMA-SUPERINTENDENCIA ESTADUAL/RO</t>
  </si>
  <si>
    <t>SUPERINTENDENCIA ESTADUAL-IBAMA/MA</t>
  </si>
  <si>
    <t>COORDENAçAO GERAL DE FINANçAS/DF</t>
  </si>
  <si>
    <t>SERVICO FLORESTAL BRASILEIRO</t>
  </si>
  <si>
    <t>MTE</t>
  </si>
  <si>
    <t>COORDENACAO-GERAL DE LOGIST. E ADMINIST./MTE</t>
  </si>
  <si>
    <t>DELEG. REG. DO TRABALHO - CE</t>
  </si>
  <si>
    <t>DELEG.REG. DO TRAB/PARANA</t>
  </si>
  <si>
    <t>DELEG.REG. DO TRAB/PERNAMBUCO</t>
  </si>
  <si>
    <t>DELEG.REG. DO TRAB/SANTA CATARINA</t>
  </si>
  <si>
    <t>DELEGACIA REGIONAL DO TRABALHO/DRT/MTB/TO</t>
  </si>
  <si>
    <t>DELEGACIA REGIONAL DO TRABALHO/GO</t>
  </si>
  <si>
    <t>DELEGACIA REGIONAL DO TRABALHO/RORAIMA</t>
  </si>
  <si>
    <t>MTB-DELEGACIA REGIONAL DO TRABALHO/DRT/AC</t>
  </si>
  <si>
    <t>MTB-DELEGACIA REGIONAL DO TRABALHO/DRT/MA</t>
  </si>
  <si>
    <t>SUPERINTENDENCIA REGIONAL DO TRABALHO E EMPRE</t>
  </si>
  <si>
    <t>DELEG.REG. DO TRAB/ALAGOAS</t>
  </si>
  <si>
    <t>DELEG.REG. DO TRAB/PIAUI</t>
  </si>
  <si>
    <t>DELEG.REG. DO TRAB/RONDONIA</t>
  </si>
  <si>
    <t>DELEG.REG.DO TRAB/MATO GROSSO SUL</t>
  </si>
  <si>
    <t>Mtur</t>
  </si>
  <si>
    <t>COORDENAÇÃO-GERAL DE RECURSOS LOGÍSTICOS</t>
  </si>
  <si>
    <t>MTUR-EMBRATUR-INSTIT.BRASILEIRO DE TURISMO/DF</t>
  </si>
  <si>
    <t>MT-CSG-COORD.-GERAL DE SERVICOS GERAIS/DF</t>
  </si>
  <si>
    <t>AGENCIA NACIONAL DE TRANSPORTES TERRESTRES</t>
  </si>
  <si>
    <t>INVENTARIANCA DA EXTINTA REDE FERROVIARIA SA</t>
  </si>
  <si>
    <t>DEPTO. NAC. DE INFRA-ESTRUTURA DE TRANSPORTES</t>
  </si>
  <si>
    <t>DEPART.NACIONAL DE INFRA-ESTR. DE TRANSPORTE</t>
  </si>
  <si>
    <t>SUP. REG. DO DNIT NO EST. DO RIO G. DO NORTE</t>
  </si>
  <si>
    <t>SUP. REG. DO DNIT NO EST.DO RIO GRANDE DO SUL</t>
  </si>
  <si>
    <t>SUP. REG. DO DNIT NO ESTADO DA PARAIBA</t>
  </si>
  <si>
    <t>SUP. REG. DO DNIT NO ESTADO DE ALAGOAS</t>
  </si>
  <si>
    <t>SUP. REG. DO DNIT NO ESTADO DE MATO GROSSO</t>
  </si>
  <si>
    <t>SUP. REG. DO DNIT NO ESTADO DE MINAS GERAIS</t>
  </si>
  <si>
    <t>SUP. REG. DO DNIT NO ESTADO DE SANTA CATARINA</t>
  </si>
  <si>
    <t>SUP. REG. DO DNIT NO ESTADO DO ESPIRITO SANTO</t>
  </si>
  <si>
    <t>SUP. REG. DO DNIT NO ESTADO DO MARANHÃO</t>
  </si>
  <si>
    <t>SUP. REG. DO DNIT NO ESTADO DO PARANA</t>
  </si>
  <si>
    <t>SUP. REG. DO DNIT NO ESTADO DO RIO DE JANEIRO</t>
  </si>
  <si>
    <t>SUP. REG. DO DNIT NO ESTADO DO TOCANTINS</t>
  </si>
  <si>
    <t>SUP. REG. DO DNIT NOS EST. DE RONDONIA E ACRE</t>
  </si>
  <si>
    <t>SUP. REG. DO DNIT NOS ESTADOS DE GOIAS E DF</t>
  </si>
  <si>
    <t>SUP. REG. DO DNIT NOS ESTADOS DO AM E RR</t>
  </si>
  <si>
    <t>SUP. REG. DO DNIT NOS ESTADOS DO PARA E AMAPA</t>
  </si>
  <si>
    <t>SUP. REGIONAL DO DNIT NO ESTADO DA BAHIA</t>
  </si>
  <si>
    <t>SUP. REGIONAL DO DNIT NO ESTADO DE PERNAMBUCO</t>
  </si>
  <si>
    <t>SUP. REGIONAL DO DNIT NO ESTADO DO CEARA</t>
  </si>
  <si>
    <t>FUNDO DA MARINHA MERCANTE</t>
  </si>
  <si>
    <t>AGU</t>
  </si>
  <si>
    <t>Diretoria Geral de Administração</t>
  </si>
  <si>
    <t>DIVISÃO DE DIÁRIAS E PASSAGENS</t>
  </si>
  <si>
    <t>CGU</t>
  </si>
  <si>
    <t>COORDENACAO-GERAL DE RECURSOS LOGISTICOS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</si>
</sst>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@"/>
    <numFmt numFmtId="167" formatCode="0"/>
    <numFmt numFmtId="168" formatCode="#,##0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7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/>
    </xf>
    <xf numFmtId="164" fontId="1" fillId="2" borderId="0" applyNumberFormat="0" applyBorder="0" applyProtection="0">
      <alignment/>
    </xf>
    <xf numFmtId="164" fontId="1" fillId="2" borderId="0" applyNumberFormat="0" applyBorder="0" applyProtection="0">
      <alignment/>
    </xf>
    <xf numFmtId="164" fontId="1" fillId="2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1" fillId="4" borderId="0" applyNumberFormat="0" applyBorder="0" applyProtection="0">
      <alignment/>
    </xf>
    <xf numFmtId="164" fontId="1" fillId="4" borderId="0" applyNumberFormat="0" applyBorder="0" applyProtection="0">
      <alignment/>
    </xf>
    <xf numFmtId="164" fontId="1" fillId="4" borderId="0" applyNumberFormat="0" applyBorder="0" applyProtection="0">
      <alignment/>
    </xf>
    <xf numFmtId="164" fontId="1" fillId="4" borderId="0" applyNumberFormat="0" applyBorder="0" applyProtection="0">
      <alignment/>
    </xf>
    <xf numFmtId="164" fontId="1" fillId="5" borderId="0" applyNumberFormat="0" applyBorder="0" applyProtection="0">
      <alignment/>
    </xf>
    <xf numFmtId="164" fontId="1" fillId="5" borderId="0" applyNumberFormat="0" applyBorder="0" applyProtection="0">
      <alignment/>
    </xf>
    <xf numFmtId="164" fontId="1" fillId="5" borderId="0" applyNumberFormat="0" applyBorder="0" applyProtection="0">
      <alignment/>
    </xf>
    <xf numFmtId="164" fontId="1" fillId="5" borderId="0" applyNumberFormat="0" applyBorder="0" applyProtection="0">
      <alignment/>
    </xf>
    <xf numFmtId="164" fontId="1" fillId="6" borderId="0" applyNumberFormat="0" applyBorder="0" applyProtection="0">
      <alignment/>
    </xf>
    <xf numFmtId="164" fontId="1" fillId="6" borderId="0" applyNumberFormat="0" applyBorder="0" applyProtection="0">
      <alignment/>
    </xf>
    <xf numFmtId="164" fontId="1" fillId="6" borderId="0" applyNumberFormat="0" applyBorder="0" applyProtection="0">
      <alignment/>
    </xf>
    <xf numFmtId="164" fontId="1" fillId="6" borderId="0" applyNumberFormat="0" applyBorder="0" applyProtection="0">
      <alignment/>
    </xf>
    <xf numFmtId="164" fontId="1" fillId="7" borderId="0" applyNumberFormat="0" applyBorder="0" applyProtection="0">
      <alignment/>
    </xf>
    <xf numFmtId="164" fontId="1" fillId="7" borderId="0" applyNumberFormat="0" applyBorder="0" applyProtection="0">
      <alignment/>
    </xf>
    <xf numFmtId="164" fontId="1" fillId="7" borderId="0" applyNumberFormat="0" applyBorder="0" applyProtection="0">
      <alignment/>
    </xf>
    <xf numFmtId="164" fontId="1" fillId="7" borderId="0" applyNumberFormat="0" applyBorder="0" applyProtection="0">
      <alignment/>
    </xf>
    <xf numFmtId="164" fontId="1" fillId="8" borderId="0" applyNumberFormat="0" applyBorder="0" applyProtection="0">
      <alignment/>
    </xf>
    <xf numFmtId="164" fontId="1" fillId="8" borderId="0" applyNumberFormat="0" applyBorder="0" applyProtection="0">
      <alignment/>
    </xf>
    <xf numFmtId="164" fontId="1" fillId="8" borderId="0" applyNumberFormat="0" applyBorder="0" applyProtection="0">
      <alignment/>
    </xf>
    <xf numFmtId="164" fontId="1" fillId="8" borderId="0" applyNumberFormat="0" applyBorder="0" applyProtection="0">
      <alignment/>
    </xf>
    <xf numFmtId="164" fontId="1" fillId="9" borderId="0" applyNumberFormat="0" applyBorder="0" applyProtection="0">
      <alignment/>
    </xf>
    <xf numFmtId="164" fontId="1" fillId="9" borderId="0" applyNumberFormat="0" applyBorder="0" applyProtection="0">
      <alignment/>
    </xf>
    <xf numFmtId="164" fontId="1" fillId="9" borderId="0" applyNumberFormat="0" applyBorder="0" applyProtection="0">
      <alignment/>
    </xf>
    <xf numFmtId="164" fontId="1" fillId="9" borderId="0" applyNumberFormat="0" applyBorder="0" applyProtection="0">
      <alignment/>
    </xf>
    <xf numFmtId="164" fontId="1" fillId="10" borderId="0" applyNumberFormat="0" applyBorder="0" applyProtection="0">
      <alignment/>
    </xf>
    <xf numFmtId="164" fontId="1" fillId="10" borderId="0" applyNumberFormat="0" applyBorder="0" applyProtection="0">
      <alignment/>
    </xf>
    <xf numFmtId="164" fontId="1" fillId="10" borderId="0" applyNumberFormat="0" applyBorder="0" applyProtection="0">
      <alignment/>
    </xf>
    <xf numFmtId="164" fontId="1" fillId="10" borderId="0" applyNumberFormat="0" applyBorder="0" applyProtection="0">
      <alignment/>
    </xf>
    <xf numFmtId="164" fontId="1" fillId="11" borderId="0" applyNumberFormat="0" applyBorder="0" applyProtection="0">
      <alignment/>
    </xf>
    <xf numFmtId="164" fontId="1" fillId="11" borderId="0" applyNumberFormat="0" applyBorder="0" applyProtection="0">
      <alignment/>
    </xf>
    <xf numFmtId="164" fontId="1" fillId="11" borderId="0" applyNumberFormat="0" applyBorder="0" applyProtection="0">
      <alignment/>
    </xf>
    <xf numFmtId="164" fontId="1" fillId="11" borderId="0" applyNumberFormat="0" applyBorder="0" applyProtection="0">
      <alignment/>
    </xf>
    <xf numFmtId="164" fontId="1" fillId="12" borderId="0" applyNumberFormat="0" applyBorder="0" applyProtection="0">
      <alignment/>
    </xf>
    <xf numFmtId="164" fontId="1" fillId="12" borderId="0" applyNumberFormat="0" applyBorder="0" applyProtection="0">
      <alignment/>
    </xf>
    <xf numFmtId="164" fontId="1" fillId="12" borderId="0" applyNumberFormat="0" applyBorder="0" applyProtection="0">
      <alignment/>
    </xf>
    <xf numFmtId="164" fontId="1" fillId="12" borderId="0" applyNumberFormat="0" applyBorder="0" applyProtection="0">
      <alignment/>
    </xf>
    <xf numFmtId="164" fontId="1" fillId="13" borderId="0" applyNumberFormat="0" applyBorder="0" applyProtection="0">
      <alignment/>
    </xf>
    <xf numFmtId="164" fontId="1" fillId="13" borderId="0" applyNumberFormat="0" applyBorder="0" applyProtection="0">
      <alignment/>
    </xf>
    <xf numFmtId="164" fontId="1" fillId="13" borderId="0" applyNumberFormat="0" applyBorder="0" applyProtection="0">
      <alignment/>
    </xf>
    <xf numFmtId="164" fontId="1" fillId="13" borderId="0" applyNumberFormat="0" applyBorder="0" applyProtection="0">
      <alignment/>
    </xf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14" borderId="1" applyNumberFormat="0" applyProtection="0">
      <alignment/>
    </xf>
    <xf numFmtId="164" fontId="0" fillId="14" borderId="1" applyNumberFormat="0" applyProtection="0">
      <alignment/>
    </xf>
    <xf numFmtId="164" fontId="0" fillId="14" borderId="1" applyNumberFormat="0" applyProtection="0">
      <alignment/>
    </xf>
    <xf numFmtId="164" fontId="0" fillId="14" borderId="1" applyNumberFormat="0" applyProtection="0">
      <alignment/>
    </xf>
    <xf numFmtId="164" fontId="4" fillId="0" borderId="0">
      <alignment/>
      <protection/>
    </xf>
    <xf numFmtId="165" fontId="4" fillId="0" borderId="0">
      <alignment/>
      <protection/>
    </xf>
  </cellStyleXfs>
  <cellXfs count="82">
    <xf numFmtId="164" fontId="0" fillId="0" borderId="0" xfId="0" applyAlignment="1">
      <alignment/>
    </xf>
    <xf numFmtId="164" fontId="5" fillId="0" borderId="0" xfId="0" applyFont="1" applyAlignment="1">
      <alignment horizontal="left" vertical="top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8" fillId="0" borderId="0" xfId="0" applyFont="1" applyAlignment="1">
      <alignment horizontal="center"/>
    </xf>
    <xf numFmtId="164" fontId="7" fillId="15" borderId="0" xfId="0" applyFont="1" applyFill="1" applyBorder="1" applyAlignment="1">
      <alignment horizontal="center" vertical="center"/>
    </xf>
    <xf numFmtId="164" fontId="7" fillId="15" borderId="0" xfId="0" applyFont="1" applyFill="1" applyBorder="1" applyAlignment="1">
      <alignment horizontal="center" vertical="center" wrapText="1"/>
    </xf>
    <xf numFmtId="164" fontId="7" fillId="15" borderId="0" xfId="0" applyFont="1" applyFill="1" applyBorder="1" applyAlignment="1">
      <alignment horizontal="left" vertical="center"/>
    </xf>
    <xf numFmtId="166" fontId="7" fillId="15" borderId="0" xfId="0" applyNumberFormat="1" applyFont="1" applyFill="1" applyBorder="1" applyAlignment="1">
      <alignment horizontal="center" vertical="center"/>
    </xf>
    <xf numFmtId="164" fontId="7" fillId="16" borderId="0" xfId="0" applyFont="1" applyFill="1" applyBorder="1" applyAlignment="1">
      <alignment horizontal="center" vertical="center"/>
    </xf>
    <xf numFmtId="164" fontId="7" fillId="16" borderId="0" xfId="0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9" fillId="16" borderId="2" xfId="0" applyFont="1" applyFill="1" applyBorder="1" applyAlignment="1">
      <alignment horizontal="center" vertical="center" wrapText="1"/>
    </xf>
    <xf numFmtId="164" fontId="9" fillId="16" borderId="2" xfId="0" applyFont="1" applyFill="1" applyBorder="1" applyAlignment="1">
      <alignment horizontal="left" vertical="center" wrapText="1"/>
    </xf>
    <xf numFmtId="167" fontId="9" fillId="16" borderId="2" xfId="0" applyNumberFormat="1" applyFont="1" applyFill="1" applyBorder="1" applyAlignment="1">
      <alignment horizontal="center" vertical="center" wrapText="1"/>
    </xf>
    <xf numFmtId="167" fontId="9" fillId="16" borderId="2" xfId="0" applyNumberFormat="1" applyFont="1" applyFill="1" applyBorder="1" applyAlignment="1">
      <alignment horizontal="left" vertical="center" wrapText="1"/>
    </xf>
    <xf numFmtId="166" fontId="9" fillId="16" borderId="2" xfId="0" applyNumberFormat="1" applyFont="1" applyFill="1" applyBorder="1" applyAlignment="1">
      <alignment horizontal="center" vertical="center" wrapText="1"/>
    </xf>
    <xf numFmtId="167" fontId="9" fillId="17" borderId="0" xfId="0" applyNumberFormat="1" applyFont="1" applyFill="1" applyBorder="1" applyAlignment="1">
      <alignment horizontal="center" vertical="top" wrapText="1"/>
    </xf>
    <xf numFmtId="164" fontId="9" fillId="18" borderId="0" xfId="0" applyFont="1" applyFill="1" applyBorder="1" applyAlignment="1">
      <alignment horizontal="center" vertical="top" wrapText="1"/>
    </xf>
    <xf numFmtId="167" fontId="8" fillId="0" borderId="0" xfId="0" applyNumberFormat="1" applyFont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10" fillId="16" borderId="2" xfId="0" applyFont="1" applyFill="1" applyBorder="1" applyAlignment="1">
      <alignment horizontal="center" vertical="center"/>
    </xf>
    <xf numFmtId="164" fontId="0" fillId="16" borderId="2" xfId="0" applyFont="1" applyFill="1" applyBorder="1" applyAlignment="1">
      <alignment horizontal="left" vertical="center"/>
    </xf>
    <xf numFmtId="167" fontId="0" fillId="16" borderId="2" xfId="0" applyNumberFormat="1" applyFont="1" applyFill="1" applyBorder="1" applyAlignment="1">
      <alignment horizontal="center" vertical="center"/>
    </xf>
    <xf numFmtId="167" fontId="0" fillId="16" borderId="2" xfId="0" applyNumberFormat="1" applyFont="1" applyFill="1" applyBorder="1" applyAlignment="1">
      <alignment horizontal="left" vertical="center"/>
    </xf>
    <xf numFmtId="166" fontId="0" fillId="16" borderId="2" xfId="0" applyNumberFormat="1" applyFont="1" applyFill="1" applyBorder="1" applyAlignment="1">
      <alignment horizontal="center" vertical="center"/>
    </xf>
    <xf numFmtId="167" fontId="0" fillId="17" borderId="0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19" borderId="0" xfId="0" applyFont="1" applyFill="1" applyAlignment="1">
      <alignment/>
    </xf>
    <xf numFmtId="164" fontId="0" fillId="19" borderId="0" xfId="0" applyFont="1" applyFill="1" applyAlignment="1">
      <alignment horizontal="center"/>
    </xf>
    <xf numFmtId="164" fontId="8" fillId="19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16" borderId="2" xfId="0" applyNumberFormat="1" applyFont="1" applyFill="1" applyBorder="1" applyAlignment="1">
      <alignment horizontal="center" vertical="center"/>
    </xf>
    <xf numFmtId="164" fontId="0" fillId="17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9" fillId="20" borderId="2" xfId="0" applyFont="1" applyFill="1" applyBorder="1" applyAlignment="1">
      <alignment horizontal="center" vertical="center"/>
    </xf>
    <xf numFmtId="164" fontId="9" fillId="20" borderId="2" xfId="0" applyFont="1" applyFill="1" applyBorder="1" applyAlignment="1">
      <alignment horizontal="left" vertical="center"/>
    </xf>
    <xf numFmtId="167" fontId="9" fillId="20" borderId="2" xfId="0" applyNumberFormat="1" applyFont="1" applyFill="1" applyBorder="1" applyAlignment="1">
      <alignment horizontal="center" vertical="center"/>
    </xf>
    <xf numFmtId="167" fontId="9" fillId="20" borderId="2" xfId="0" applyNumberFormat="1" applyFont="1" applyFill="1" applyBorder="1" applyAlignment="1">
      <alignment horizontal="left" vertical="center"/>
    </xf>
    <xf numFmtId="166" fontId="9" fillId="20" borderId="2" xfId="0" applyNumberFormat="1" applyFont="1" applyFill="1" applyBorder="1" applyAlignment="1">
      <alignment horizontal="center" vertical="center"/>
    </xf>
    <xf numFmtId="167" fontId="9" fillId="21" borderId="0" xfId="0" applyNumberFormat="1" applyFont="1" applyFill="1" applyBorder="1" applyAlignment="1">
      <alignment horizontal="center"/>
    </xf>
    <xf numFmtId="164" fontId="9" fillId="18" borderId="0" xfId="0" applyFont="1" applyFill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4" fontId="10" fillId="20" borderId="2" xfId="0" applyFont="1" applyFill="1" applyBorder="1" applyAlignment="1">
      <alignment horizontal="center" vertical="center"/>
    </xf>
    <xf numFmtId="164" fontId="0" fillId="20" borderId="2" xfId="0" applyFont="1" applyFill="1" applyBorder="1" applyAlignment="1">
      <alignment horizontal="left" vertical="center"/>
    </xf>
    <xf numFmtId="167" fontId="0" fillId="20" borderId="2" xfId="0" applyNumberFormat="1" applyFont="1" applyFill="1" applyBorder="1" applyAlignment="1">
      <alignment horizontal="center" vertical="center"/>
    </xf>
    <xf numFmtId="167" fontId="0" fillId="20" borderId="2" xfId="0" applyNumberFormat="1" applyFont="1" applyFill="1" applyBorder="1" applyAlignment="1">
      <alignment horizontal="left" vertical="center"/>
    </xf>
    <xf numFmtId="166" fontId="0" fillId="20" borderId="2" xfId="0" applyNumberFormat="1" applyFont="1" applyFill="1" applyBorder="1" applyAlignment="1">
      <alignment horizontal="center" vertical="center"/>
    </xf>
    <xf numFmtId="167" fontId="0" fillId="21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4" fontId="0" fillId="21" borderId="0" xfId="0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20" borderId="2" xfId="0" applyFill="1" applyBorder="1" applyAlignment="1">
      <alignment horizontal="center" vertical="center"/>
    </xf>
    <xf numFmtId="164" fontId="0" fillId="20" borderId="2" xfId="0" applyFont="1" applyFill="1" applyBorder="1" applyAlignment="1">
      <alignment horizontal="center" vertical="center"/>
    </xf>
    <xf numFmtId="164" fontId="0" fillId="21" borderId="0" xfId="0" applyFill="1" applyBorder="1" applyAlignment="1">
      <alignment horizontal="center"/>
    </xf>
    <xf numFmtId="164" fontId="0" fillId="19" borderId="0" xfId="0" applyFill="1" applyAlignment="1">
      <alignment/>
    </xf>
    <xf numFmtId="164" fontId="0" fillId="20" borderId="2" xfId="0" applyNumberFormat="1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/>
    </xf>
    <xf numFmtId="164" fontId="9" fillId="16" borderId="2" xfId="0" applyFont="1" applyFill="1" applyBorder="1" applyAlignment="1">
      <alignment horizontal="center" vertical="center"/>
    </xf>
    <xf numFmtId="164" fontId="9" fillId="16" borderId="2" xfId="0" applyFont="1" applyFill="1" applyBorder="1" applyAlignment="1">
      <alignment horizontal="left" vertical="center"/>
    </xf>
    <xf numFmtId="167" fontId="9" fillId="16" borderId="2" xfId="0" applyNumberFormat="1" applyFont="1" applyFill="1" applyBorder="1" applyAlignment="1">
      <alignment horizontal="center" vertical="center"/>
    </xf>
    <xf numFmtId="167" fontId="9" fillId="16" borderId="2" xfId="0" applyNumberFormat="1" applyFont="1" applyFill="1" applyBorder="1" applyAlignment="1">
      <alignment horizontal="left" vertical="center"/>
    </xf>
    <xf numFmtId="166" fontId="9" fillId="16" borderId="2" xfId="0" applyNumberFormat="1" applyFont="1" applyFill="1" applyBorder="1" applyAlignment="1">
      <alignment horizontal="center" vertical="center"/>
    </xf>
    <xf numFmtId="167" fontId="9" fillId="22" borderId="0" xfId="0" applyNumberFormat="1" applyFont="1" applyFill="1" applyBorder="1" applyAlignment="1">
      <alignment horizontal="center"/>
    </xf>
    <xf numFmtId="167" fontId="0" fillId="22" borderId="0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164" fontId="0" fillId="22" borderId="0" xfId="0" applyFont="1" applyFill="1" applyBorder="1" applyAlignment="1">
      <alignment horizontal="center"/>
    </xf>
    <xf numFmtId="167" fontId="9" fillId="23" borderId="0" xfId="0" applyNumberFormat="1" applyFont="1" applyFill="1" applyBorder="1" applyAlignment="1">
      <alignment horizontal="center"/>
    </xf>
    <xf numFmtId="167" fontId="0" fillId="23" borderId="0" xfId="0" applyNumberFormat="1" applyFont="1" applyFill="1" applyBorder="1" applyAlignment="1">
      <alignment horizontal="center"/>
    </xf>
    <xf numFmtId="164" fontId="0" fillId="23" borderId="0" xfId="0" applyFont="1" applyFill="1" applyBorder="1" applyAlignment="1">
      <alignment horizontal="center"/>
    </xf>
    <xf numFmtId="164" fontId="0" fillId="23" borderId="0" xfId="0" applyFill="1" applyBorder="1" applyAlignment="1">
      <alignment/>
    </xf>
    <xf numFmtId="164" fontId="0" fillId="20" borderId="2" xfId="70" applyFont="1" applyFill="1" applyBorder="1" applyAlignment="1">
      <alignment horizontal="left" vertical="center"/>
      <protection/>
    </xf>
    <xf numFmtId="164" fontId="0" fillId="20" borderId="2" xfId="70" applyNumberFormat="1" applyFont="1" applyFill="1" applyBorder="1" applyAlignment="1">
      <alignment horizontal="center" vertical="center"/>
      <protection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 2" xfId="20"/>
    <cellStyle name="20% - Ênfase1 2 2" xfId="21"/>
    <cellStyle name="20% - Ênfase1 3" xfId="22"/>
    <cellStyle name="20% - Ênfase1 4" xfId="23"/>
    <cellStyle name="20% - Ênfase2 2" xfId="24"/>
    <cellStyle name="20% - Ênfase2 2 2" xfId="25"/>
    <cellStyle name="20% - Ênfase2 3" xfId="26"/>
    <cellStyle name="20% - Ênfase2 4" xfId="27"/>
    <cellStyle name="20% - Ênfase3 2" xfId="28"/>
    <cellStyle name="20% - Ênfase3 2 2" xfId="29"/>
    <cellStyle name="20% - Ênfase3 3" xfId="30"/>
    <cellStyle name="20% - Ênfase3 4" xfId="31"/>
    <cellStyle name="20% - Ênfase4 2" xfId="32"/>
    <cellStyle name="20% - Ênfase4 2 2" xfId="33"/>
    <cellStyle name="20% - Ênfase4 3" xfId="34"/>
    <cellStyle name="20% - Ênfase4 4" xfId="35"/>
    <cellStyle name="20% - Ênfase5 2" xfId="36"/>
    <cellStyle name="20% - Ênfase5 2 2" xfId="37"/>
    <cellStyle name="20% - Ênfase5 3" xfId="38"/>
    <cellStyle name="20% - Ênfase5 4" xfId="39"/>
    <cellStyle name="20% - Ênfase6 2" xfId="40"/>
    <cellStyle name="20% - Ênfase6 2 2" xfId="41"/>
    <cellStyle name="20% - Ênfase6 3" xfId="42"/>
    <cellStyle name="20% - Ênfase6 4" xfId="43"/>
    <cellStyle name="40% - Ênfase1 2" xfId="44"/>
    <cellStyle name="40% - Ênfase1 2 2" xfId="45"/>
    <cellStyle name="40% - Ênfase1 3" xfId="46"/>
    <cellStyle name="40% - Ênfase1 4" xfId="47"/>
    <cellStyle name="40% - Ênfase2 2" xfId="48"/>
    <cellStyle name="40% - Ênfase2 2 2" xfId="49"/>
    <cellStyle name="40% - Ênfase2 3" xfId="50"/>
    <cellStyle name="40% - Ênfase2 4" xfId="51"/>
    <cellStyle name="40% - Ênfase3 2" xfId="52"/>
    <cellStyle name="40% - Ênfase3 2 2" xfId="53"/>
    <cellStyle name="40% - Ênfase3 3" xfId="54"/>
    <cellStyle name="40% - Ênfase3 4" xfId="55"/>
    <cellStyle name="40% - Ênfase4 2" xfId="56"/>
    <cellStyle name="40% - Ênfase4 2 2" xfId="57"/>
    <cellStyle name="40% - Ênfase4 3" xfId="58"/>
    <cellStyle name="40% - Ênfase4 4" xfId="59"/>
    <cellStyle name="40% - Ênfase5 2" xfId="60"/>
    <cellStyle name="40% - Ênfase5 2 2" xfId="61"/>
    <cellStyle name="40% - Ênfase5 3" xfId="62"/>
    <cellStyle name="40% - Ênfase5 4" xfId="63"/>
    <cellStyle name="40% - Ênfase6 2" xfId="64"/>
    <cellStyle name="40% - Ênfase6 2 2" xfId="65"/>
    <cellStyle name="40% - Ênfase6 3" xfId="66"/>
    <cellStyle name="40% - Ênfase6 4" xfId="67"/>
    <cellStyle name="Heading 1" xfId="68"/>
    <cellStyle name="Heading1 1" xfId="69"/>
    <cellStyle name="Normal 2" xfId="70"/>
    <cellStyle name="Normal 3" xfId="71"/>
    <cellStyle name="Nota 2" xfId="72"/>
    <cellStyle name="Nota 2 2" xfId="73"/>
    <cellStyle name="Nota 3" xfId="74"/>
    <cellStyle name="Nota 4" xfId="75"/>
    <cellStyle name="Result 1" xfId="76"/>
    <cellStyle name="Result2 1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B2B2B2"/>
      <rgbColor rgb="0095B3D7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D7E4BD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1DA"/>
      <rgbColor rgb="00FCD5B5"/>
      <rgbColor rgb="003366FF"/>
      <rgbColor rgb="00E6E0EC"/>
      <rgbColor rgb="0092D050"/>
      <rgbColor rgb="00FFC000"/>
      <rgbColor rgb="00D9D9D9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0.57421875" style="0" customWidth="1"/>
    <col min="2" max="16384" width="8.7109375" style="0" customWidth="1"/>
  </cols>
  <sheetData>
    <row r="1" ht="387.75" customHeight="1">
      <c r="A1" s="1" t="s"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9"/>
  <sheetViews>
    <sheetView zoomScale="80" zoomScaleNormal="80" workbookViewId="0" topLeftCell="A1">
      <selection activeCell="AE613" sqref="AE613"/>
    </sheetView>
  </sheetViews>
  <sheetFormatPr defaultColWidth="9.140625" defaultRowHeight="12.75"/>
  <cols>
    <col min="1" max="1" width="21.28125" style="2" customWidth="1"/>
    <col min="2" max="2" width="16.00390625" style="2" customWidth="1"/>
    <col min="3" max="3" width="60.140625" style="3" customWidth="1"/>
    <col min="4" max="4" width="12.28125" style="2" customWidth="1"/>
    <col min="5" max="5" width="8.8515625" style="2" customWidth="1"/>
    <col min="6" max="6" width="26.7109375" style="3" customWidth="1"/>
    <col min="7" max="7" width="15.28125" style="4" customWidth="1"/>
    <col min="8" max="12" width="0" style="5" hidden="1" customWidth="1"/>
    <col min="13" max="19" width="0" style="6" hidden="1" customWidth="1"/>
    <col min="20" max="20" width="0" style="7" hidden="1" customWidth="1"/>
    <col min="21" max="26" width="0" style="6" hidden="1" customWidth="1"/>
    <col min="27" max="16384" width="9.140625" style="6" customWidth="1"/>
  </cols>
  <sheetData>
    <row r="1" spans="1:20" s="15" customFormat="1" ht="30.75" customHeight="1">
      <c r="A1" s="8" t="s">
        <v>1</v>
      </c>
      <c r="B1" s="9" t="s">
        <v>2</v>
      </c>
      <c r="C1" s="8" t="s">
        <v>3</v>
      </c>
      <c r="D1" s="8" t="s">
        <v>4</v>
      </c>
      <c r="E1" s="8" t="s">
        <v>5</v>
      </c>
      <c r="F1" s="10" t="s">
        <v>6</v>
      </c>
      <c r="G1" s="11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3">
        <v>1</v>
      </c>
      <c r="N1" s="13">
        <v>2</v>
      </c>
      <c r="O1" s="13">
        <v>3</v>
      </c>
      <c r="P1" s="13">
        <v>4</v>
      </c>
      <c r="Q1" s="13">
        <v>5</v>
      </c>
      <c r="R1" s="13"/>
      <c r="S1" s="13"/>
      <c r="T1" s="14"/>
    </row>
    <row r="2" spans="1:20" s="24" customFormat="1" ht="15.75" customHeight="1">
      <c r="A2" s="16" t="s">
        <v>13</v>
      </c>
      <c r="B2" s="16" t="s">
        <v>14</v>
      </c>
      <c r="C2" s="17" t="s">
        <v>15</v>
      </c>
      <c r="D2" s="18">
        <v>201057</v>
      </c>
      <c r="E2" s="18" t="s">
        <v>16</v>
      </c>
      <c r="F2" s="19" t="s">
        <v>17</v>
      </c>
      <c r="G2" s="20">
        <v>97012</v>
      </c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3"/>
    </row>
    <row r="3" spans="1:256" ht="12.75">
      <c r="A3" s="16" t="s">
        <v>13</v>
      </c>
      <c r="B3" s="25" t="s">
        <v>18</v>
      </c>
      <c r="C3" s="26" t="s">
        <v>19</v>
      </c>
      <c r="D3" s="27">
        <v>150002</v>
      </c>
      <c r="E3" s="27" t="s">
        <v>16</v>
      </c>
      <c r="F3" s="28" t="s">
        <v>17</v>
      </c>
      <c r="G3" s="29">
        <v>97012</v>
      </c>
      <c r="H3" s="30">
        <f>3606+17</f>
        <v>3623</v>
      </c>
      <c r="I3" s="30">
        <f>1+10</f>
        <v>11</v>
      </c>
      <c r="J3" s="30">
        <f>6973+18</f>
        <v>6991</v>
      </c>
      <c r="K3" s="30">
        <f>1+10</f>
        <v>11</v>
      </c>
      <c r="L3" s="30">
        <f>88+10</f>
        <v>98</v>
      </c>
      <c r="M3"/>
      <c r="N3"/>
      <c r="O3"/>
      <c r="P3"/>
      <c r="Q3"/>
      <c r="R3" s="31"/>
      <c r="S3" s="31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6" s="35" customFormat="1" ht="12.75">
      <c r="A4" s="16" t="s">
        <v>13</v>
      </c>
      <c r="B4" s="25" t="s">
        <v>18</v>
      </c>
      <c r="C4" s="26" t="s">
        <v>20</v>
      </c>
      <c r="D4" s="27">
        <v>158884</v>
      </c>
      <c r="E4" s="27" t="s">
        <v>21</v>
      </c>
      <c r="F4" s="28" t="s">
        <v>22</v>
      </c>
      <c r="G4" s="29">
        <v>56693</v>
      </c>
      <c r="H4" s="30">
        <v>1</v>
      </c>
      <c r="I4" s="30">
        <v>1</v>
      </c>
      <c r="J4" s="30">
        <v>1</v>
      </c>
      <c r="K4" s="30">
        <v>1</v>
      </c>
      <c r="L4" s="30">
        <v>1</v>
      </c>
      <c r="M4" s="32"/>
      <c r="N4" s="32"/>
      <c r="O4" s="32"/>
      <c r="P4" s="32"/>
      <c r="Q4" s="32"/>
      <c r="R4" s="33"/>
      <c r="S4" s="33"/>
      <c r="T4" s="34"/>
      <c r="U4" s="32"/>
      <c r="V4" s="32"/>
      <c r="W4" s="32"/>
      <c r="X4" s="32"/>
      <c r="Y4" s="32"/>
      <c r="Z4" s="32"/>
    </row>
    <row r="5" spans="1:26" s="35" customFormat="1" ht="12.75">
      <c r="A5" s="16" t="s">
        <v>13</v>
      </c>
      <c r="B5" s="25" t="s">
        <v>18</v>
      </c>
      <c r="C5" s="26" t="s">
        <v>23</v>
      </c>
      <c r="D5" s="27">
        <v>153055</v>
      </c>
      <c r="E5" s="27" t="s">
        <v>24</v>
      </c>
      <c r="F5" s="28" t="s">
        <v>25</v>
      </c>
      <c r="G5" s="29">
        <v>20516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  <c r="M5" s="32"/>
      <c r="N5" s="32"/>
      <c r="O5" s="32"/>
      <c r="P5" s="32"/>
      <c r="Q5" s="32"/>
      <c r="R5" s="33"/>
      <c r="S5" s="33"/>
      <c r="T5" s="34"/>
      <c r="U5" s="32"/>
      <c r="V5" s="32"/>
      <c r="W5" s="32"/>
      <c r="X5" s="32"/>
      <c r="Y5" s="32"/>
      <c r="Z5" s="32"/>
    </row>
    <row r="6" spans="1:26" s="35" customFormat="1" ht="12.75">
      <c r="A6" s="16" t="s">
        <v>13</v>
      </c>
      <c r="B6" s="25" t="s">
        <v>18</v>
      </c>
      <c r="C6" s="26" t="s">
        <v>26</v>
      </c>
      <c r="D6" s="27">
        <v>153164</v>
      </c>
      <c r="E6" s="27" t="s">
        <v>27</v>
      </c>
      <c r="F6" s="28" t="s">
        <v>28</v>
      </c>
      <c r="G6" s="29">
        <v>88412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2"/>
      <c r="N6" s="32"/>
      <c r="O6" s="32"/>
      <c r="P6" s="32"/>
      <c r="Q6" s="32"/>
      <c r="R6" s="33"/>
      <c r="S6" s="33"/>
      <c r="T6" s="34"/>
      <c r="U6" s="32"/>
      <c r="V6" s="32"/>
      <c r="W6" s="32"/>
      <c r="X6" s="32"/>
      <c r="Y6" s="32"/>
      <c r="Z6" s="32"/>
    </row>
    <row r="7" spans="1:26" s="35" customFormat="1" ht="12.75">
      <c r="A7" s="16" t="s">
        <v>13</v>
      </c>
      <c r="B7" s="25" t="s">
        <v>18</v>
      </c>
      <c r="C7" s="26" t="s">
        <v>29</v>
      </c>
      <c r="D7" s="27">
        <v>154004</v>
      </c>
      <c r="E7" s="27" t="s">
        <v>16</v>
      </c>
      <c r="F7" s="28" t="s">
        <v>17</v>
      </c>
      <c r="G7" s="29">
        <v>97012</v>
      </c>
      <c r="H7" s="30">
        <v>1</v>
      </c>
      <c r="I7" s="30">
        <v>1</v>
      </c>
      <c r="J7" s="30">
        <v>1</v>
      </c>
      <c r="K7" s="30">
        <v>1</v>
      </c>
      <c r="L7" s="30">
        <v>1</v>
      </c>
      <c r="M7" s="32"/>
      <c r="N7" s="32"/>
      <c r="O7" s="32"/>
      <c r="P7" s="32"/>
      <c r="Q7" s="32"/>
      <c r="R7" s="33"/>
      <c r="S7" s="33"/>
      <c r="T7" s="34"/>
      <c r="U7" s="32"/>
      <c r="V7" s="32"/>
      <c r="W7" s="32"/>
      <c r="X7" s="32"/>
      <c r="Y7" s="32"/>
      <c r="Z7" s="32"/>
    </row>
    <row r="8" spans="1:256" ht="12.75">
      <c r="A8" s="16" t="s">
        <v>13</v>
      </c>
      <c r="B8" s="25" t="s">
        <v>18</v>
      </c>
      <c r="C8" s="26" t="s">
        <v>30</v>
      </c>
      <c r="D8" s="36">
        <v>158151</v>
      </c>
      <c r="E8" s="27" t="s">
        <v>21</v>
      </c>
      <c r="F8" s="28" t="s">
        <v>31</v>
      </c>
      <c r="G8" s="29">
        <v>57053</v>
      </c>
      <c r="H8" s="37">
        <v>1</v>
      </c>
      <c r="I8" s="37">
        <v>1</v>
      </c>
      <c r="J8" s="37">
        <v>1</v>
      </c>
      <c r="K8" s="37">
        <v>1</v>
      </c>
      <c r="L8" s="37">
        <v>1</v>
      </c>
      <c r="M8"/>
      <c r="N8"/>
      <c r="O8"/>
      <c r="P8"/>
      <c r="Q8"/>
      <c r="R8" s="38"/>
      <c r="S8" s="3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6" t="s">
        <v>13</v>
      </c>
      <c r="B9" s="25" t="s">
        <v>18</v>
      </c>
      <c r="C9" s="26" t="s">
        <v>32</v>
      </c>
      <c r="D9" s="36">
        <v>152004</v>
      </c>
      <c r="E9" s="27" t="s">
        <v>33</v>
      </c>
      <c r="F9" s="28" t="s">
        <v>34</v>
      </c>
      <c r="G9" s="29">
        <v>60011</v>
      </c>
      <c r="H9" s="37">
        <v>1</v>
      </c>
      <c r="I9" s="37">
        <v>1</v>
      </c>
      <c r="J9" s="37">
        <v>1</v>
      </c>
      <c r="K9" s="37">
        <v>1</v>
      </c>
      <c r="L9" s="37">
        <v>1</v>
      </c>
      <c r="M9"/>
      <c r="N9"/>
      <c r="O9"/>
      <c r="P9"/>
      <c r="Q9"/>
      <c r="R9" s="38"/>
      <c r="S9" s="38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6" t="s">
        <v>13</v>
      </c>
      <c r="B10" s="25" t="s">
        <v>18</v>
      </c>
      <c r="C10" s="26" t="s">
        <v>35</v>
      </c>
      <c r="D10" s="36">
        <v>152005</v>
      </c>
      <c r="E10" s="27" t="s">
        <v>33</v>
      </c>
      <c r="F10" s="28" t="s">
        <v>34</v>
      </c>
      <c r="G10" s="29">
        <v>60011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/>
      <c r="N10"/>
      <c r="O10"/>
      <c r="P10"/>
      <c r="Q10"/>
      <c r="R10" s="38"/>
      <c r="S10" s="38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6" t="s">
        <v>13</v>
      </c>
      <c r="B11" s="25" t="s">
        <v>18</v>
      </c>
      <c r="C11" s="26" t="s">
        <v>36</v>
      </c>
      <c r="D11" s="36">
        <v>158565</v>
      </c>
      <c r="E11" s="27" t="s">
        <v>37</v>
      </c>
      <c r="F11" s="28" t="s">
        <v>38</v>
      </c>
      <c r="G11" s="29">
        <v>15334</v>
      </c>
      <c r="H11" s="37">
        <v>1</v>
      </c>
      <c r="I11" s="37">
        <v>1</v>
      </c>
      <c r="J11" s="37">
        <v>1</v>
      </c>
      <c r="K11" s="37">
        <v>1</v>
      </c>
      <c r="L11" s="37">
        <v>1</v>
      </c>
      <c r="M11"/>
      <c r="N11"/>
      <c r="O11"/>
      <c r="P11"/>
      <c r="Q11"/>
      <c r="R11" s="38"/>
      <c r="S11" s="38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6" t="s">
        <v>13</v>
      </c>
      <c r="B12" s="25" t="s">
        <v>18</v>
      </c>
      <c r="C12" s="26" t="s">
        <v>39</v>
      </c>
      <c r="D12" s="36">
        <v>153010</v>
      </c>
      <c r="E12" s="27" t="s">
        <v>33</v>
      </c>
      <c r="F12" s="28" t="s">
        <v>34</v>
      </c>
      <c r="G12" s="29">
        <v>60011</v>
      </c>
      <c r="H12" s="37">
        <v>1</v>
      </c>
      <c r="I12" s="37">
        <v>1</v>
      </c>
      <c r="J12" s="37">
        <v>1</v>
      </c>
      <c r="K12" s="37">
        <v>1</v>
      </c>
      <c r="L12" s="37">
        <v>1</v>
      </c>
      <c r="M12"/>
      <c r="N12"/>
      <c r="O12"/>
      <c r="P12"/>
      <c r="Q12"/>
      <c r="R12" s="38"/>
      <c r="S12" s="38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6" t="s">
        <v>13</v>
      </c>
      <c r="B13" s="25" t="s">
        <v>18</v>
      </c>
      <c r="C13" s="26" t="s">
        <v>40</v>
      </c>
      <c r="D13" s="36">
        <v>153015</v>
      </c>
      <c r="E13" s="27" t="s">
        <v>41</v>
      </c>
      <c r="F13" s="28" t="s">
        <v>42</v>
      </c>
      <c r="G13" s="29">
        <v>41238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/>
      <c r="N13"/>
      <c r="O13"/>
      <c r="P13"/>
      <c r="Q13"/>
      <c r="R13" s="38"/>
      <c r="S13" s="38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6" t="s">
        <v>13</v>
      </c>
      <c r="B14" s="25" t="s">
        <v>18</v>
      </c>
      <c r="C14" s="26" t="s">
        <v>43</v>
      </c>
      <c r="D14" s="36">
        <v>153167</v>
      </c>
      <c r="E14" s="27" t="s">
        <v>33</v>
      </c>
      <c r="F14" s="28" t="s">
        <v>34</v>
      </c>
      <c r="G14" s="29">
        <v>60011</v>
      </c>
      <c r="H14" s="37">
        <v>1</v>
      </c>
      <c r="I14" s="37">
        <v>1</v>
      </c>
      <c r="J14" s="37">
        <v>1</v>
      </c>
      <c r="K14" s="37">
        <v>1</v>
      </c>
      <c r="L14" s="37">
        <v>1</v>
      </c>
      <c r="M14"/>
      <c r="N14"/>
      <c r="O14"/>
      <c r="P14"/>
      <c r="Q14"/>
      <c r="R14" s="38"/>
      <c r="S14" s="38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6" t="s">
        <v>13</v>
      </c>
      <c r="B15" s="25" t="s">
        <v>18</v>
      </c>
      <c r="C15" s="26" t="s">
        <v>44</v>
      </c>
      <c r="D15" s="36">
        <v>154421</v>
      </c>
      <c r="E15" s="27" t="s">
        <v>45</v>
      </c>
      <c r="F15" s="28" t="s">
        <v>46</v>
      </c>
      <c r="G15" s="29">
        <v>25216</v>
      </c>
      <c r="H15" s="37">
        <v>1</v>
      </c>
      <c r="I15" s="37">
        <v>1</v>
      </c>
      <c r="J15" s="37">
        <v>1</v>
      </c>
      <c r="K15" s="37">
        <v>1</v>
      </c>
      <c r="L15" s="37">
        <v>1</v>
      </c>
      <c r="M15"/>
      <c r="N15"/>
      <c r="O15"/>
      <c r="P15"/>
      <c r="Q15"/>
      <c r="R15" s="38"/>
      <c r="S15" s="38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6" t="s">
        <v>13</v>
      </c>
      <c r="B16" s="25" t="s">
        <v>18</v>
      </c>
      <c r="C16" s="26" t="s">
        <v>47</v>
      </c>
      <c r="D16" s="36">
        <v>344002</v>
      </c>
      <c r="E16" s="27" t="s">
        <v>45</v>
      </c>
      <c r="F16" s="28" t="s">
        <v>48</v>
      </c>
      <c r="G16" s="29">
        <v>25313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/>
      <c r="N16"/>
      <c r="O16"/>
      <c r="P16"/>
      <c r="Q16"/>
      <c r="R16" s="38"/>
      <c r="S16" s="38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6" t="s">
        <v>13</v>
      </c>
      <c r="B17" s="25" t="s">
        <v>18</v>
      </c>
      <c r="C17" s="26" t="s">
        <v>49</v>
      </c>
      <c r="D17" s="36">
        <v>154040</v>
      </c>
      <c r="E17" s="27" t="s">
        <v>16</v>
      </c>
      <c r="F17" s="28" t="s">
        <v>17</v>
      </c>
      <c r="G17" s="29">
        <v>97012</v>
      </c>
      <c r="H17" s="37">
        <v>1</v>
      </c>
      <c r="I17" s="37">
        <v>1</v>
      </c>
      <c r="J17" s="37">
        <v>1</v>
      </c>
      <c r="K17" s="37">
        <v>1</v>
      </c>
      <c r="L17" s="37">
        <v>1</v>
      </c>
      <c r="M17"/>
      <c r="N17"/>
      <c r="O17"/>
      <c r="P17"/>
      <c r="Q17"/>
      <c r="R17" s="38"/>
      <c r="S17" s="38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6" t="s">
        <v>13</v>
      </c>
      <c r="B18" s="25" t="s">
        <v>18</v>
      </c>
      <c r="C18" s="26" t="s">
        <v>50</v>
      </c>
      <c r="D18" s="36">
        <v>154042</v>
      </c>
      <c r="E18" s="27" t="s">
        <v>27</v>
      </c>
      <c r="F18" s="28" t="s">
        <v>51</v>
      </c>
      <c r="G18" s="29">
        <v>88153</v>
      </c>
      <c r="H18" s="37">
        <v>1</v>
      </c>
      <c r="I18" s="37">
        <v>1</v>
      </c>
      <c r="J18" s="37">
        <v>1</v>
      </c>
      <c r="K18" s="37">
        <v>1</v>
      </c>
      <c r="L18" s="37">
        <v>1</v>
      </c>
      <c r="M18"/>
      <c r="N18"/>
      <c r="O18"/>
      <c r="P18"/>
      <c r="Q18"/>
      <c r="R18" s="38"/>
      <c r="S18" s="3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6" t="s">
        <v>13</v>
      </c>
      <c r="B19" s="25" t="s">
        <v>18</v>
      </c>
      <c r="C19" s="26" t="s">
        <v>52</v>
      </c>
      <c r="D19" s="36">
        <v>154502</v>
      </c>
      <c r="E19" s="27" t="s">
        <v>53</v>
      </c>
      <c r="F19" s="28" t="s">
        <v>54</v>
      </c>
      <c r="G19" s="29">
        <v>90735</v>
      </c>
      <c r="H19" s="37">
        <v>1</v>
      </c>
      <c r="I19" s="37">
        <v>1</v>
      </c>
      <c r="J19" s="37">
        <v>1</v>
      </c>
      <c r="K19" s="37">
        <v>1</v>
      </c>
      <c r="L19" s="37">
        <v>1</v>
      </c>
      <c r="M19"/>
      <c r="N19"/>
      <c r="O19"/>
      <c r="P19"/>
      <c r="Q19"/>
      <c r="R19" s="38"/>
      <c r="S19" s="38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6" t="s">
        <v>13</v>
      </c>
      <c r="B20" s="25" t="s">
        <v>18</v>
      </c>
      <c r="C20" s="26" t="s">
        <v>55</v>
      </c>
      <c r="D20" s="36">
        <v>150248</v>
      </c>
      <c r="E20" s="27" t="s">
        <v>53</v>
      </c>
      <c r="F20" s="28" t="s">
        <v>54</v>
      </c>
      <c r="G20" s="29">
        <v>90735</v>
      </c>
      <c r="H20" s="37">
        <v>1</v>
      </c>
      <c r="I20" s="37">
        <v>1</v>
      </c>
      <c r="J20" s="37">
        <v>1</v>
      </c>
      <c r="K20" s="37">
        <v>1</v>
      </c>
      <c r="L20" s="37">
        <v>1</v>
      </c>
      <c r="M20"/>
      <c r="N20"/>
      <c r="O20"/>
      <c r="P20"/>
      <c r="Q20"/>
      <c r="R20" s="38"/>
      <c r="S20" s="38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6" t="s">
        <v>13</v>
      </c>
      <c r="B21" s="25" t="s">
        <v>18</v>
      </c>
      <c r="C21" s="26" t="s">
        <v>56</v>
      </c>
      <c r="D21" s="36">
        <v>154054</v>
      </c>
      <c r="E21" s="27" t="s">
        <v>53</v>
      </c>
      <c r="F21" s="28" t="s">
        <v>57</v>
      </c>
      <c r="G21" s="29">
        <v>90514</v>
      </c>
      <c r="H21" s="37">
        <v>1</v>
      </c>
      <c r="I21" s="37">
        <v>1</v>
      </c>
      <c r="J21" s="37">
        <v>1</v>
      </c>
      <c r="K21" s="37">
        <v>1</v>
      </c>
      <c r="L21" s="37">
        <v>1</v>
      </c>
      <c r="R21" s="31"/>
      <c r="S21" s="31"/>
      <c r="T21" s="6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6" t="s">
        <v>13</v>
      </c>
      <c r="B22" s="25" t="s">
        <v>18</v>
      </c>
      <c r="C22" s="26" t="s">
        <v>58</v>
      </c>
      <c r="D22" s="36">
        <v>154045</v>
      </c>
      <c r="E22" s="27" t="s">
        <v>59</v>
      </c>
      <c r="F22" s="28" t="s">
        <v>60</v>
      </c>
      <c r="G22" s="29">
        <v>90670</v>
      </c>
      <c r="H22" s="37">
        <v>1</v>
      </c>
      <c r="I22" s="37">
        <v>1</v>
      </c>
      <c r="J22" s="37">
        <v>1</v>
      </c>
      <c r="K22" s="37">
        <v>1</v>
      </c>
      <c r="L22" s="37">
        <v>1</v>
      </c>
      <c r="M22"/>
      <c r="N22"/>
      <c r="O22"/>
      <c r="P22"/>
      <c r="Q22"/>
      <c r="R22" s="38"/>
      <c r="S22" s="38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6" t="s">
        <v>13</v>
      </c>
      <c r="B23" s="25" t="s">
        <v>18</v>
      </c>
      <c r="C23" s="26" t="s">
        <v>61</v>
      </c>
      <c r="D23" s="36">
        <v>154047</v>
      </c>
      <c r="E23" s="27" t="s">
        <v>27</v>
      </c>
      <c r="F23" s="28" t="s">
        <v>62</v>
      </c>
      <c r="G23" s="29">
        <v>87912</v>
      </c>
      <c r="H23" s="37">
        <v>1</v>
      </c>
      <c r="I23" s="37">
        <v>1</v>
      </c>
      <c r="J23" s="37">
        <v>1</v>
      </c>
      <c r="K23" s="37">
        <v>1</v>
      </c>
      <c r="L23" s="37">
        <v>1</v>
      </c>
      <c r="M23"/>
      <c r="N23"/>
      <c r="O23"/>
      <c r="P23"/>
      <c r="Q23"/>
      <c r="R23" s="38"/>
      <c r="S23" s="38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6" t="s">
        <v>13</v>
      </c>
      <c r="B24" s="25" t="s">
        <v>18</v>
      </c>
      <c r="C24" s="26" t="s">
        <v>63</v>
      </c>
      <c r="D24" s="36">
        <v>154055</v>
      </c>
      <c r="E24" s="27" t="s">
        <v>64</v>
      </c>
      <c r="F24" s="28" t="s">
        <v>65</v>
      </c>
      <c r="G24" s="29" t="s">
        <v>66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/>
      <c r="N24"/>
      <c r="O24"/>
      <c r="P24"/>
      <c r="Q24"/>
      <c r="R24" s="38"/>
      <c r="S24" s="38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6" t="s">
        <v>13</v>
      </c>
      <c r="B25" s="25" t="s">
        <v>18</v>
      </c>
      <c r="C25" s="26" t="s">
        <v>67</v>
      </c>
      <c r="D25" s="36">
        <v>154069</v>
      </c>
      <c r="E25" s="27" t="s">
        <v>41</v>
      </c>
      <c r="F25" s="28" t="s">
        <v>68</v>
      </c>
      <c r="G25" s="29">
        <v>52493</v>
      </c>
      <c r="H25" s="37">
        <v>1</v>
      </c>
      <c r="I25" s="37">
        <v>1</v>
      </c>
      <c r="J25" s="37">
        <v>1</v>
      </c>
      <c r="K25" s="37">
        <v>1</v>
      </c>
      <c r="L25" s="37">
        <v>1</v>
      </c>
      <c r="M25"/>
      <c r="N25"/>
      <c r="O25"/>
      <c r="P25"/>
      <c r="Q25"/>
      <c r="R25" s="38"/>
      <c r="S25" s="38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6" t="s">
        <v>13</v>
      </c>
      <c r="B26" s="25" t="s">
        <v>18</v>
      </c>
      <c r="C26" s="26" t="s">
        <v>69</v>
      </c>
      <c r="D26" s="36">
        <v>154049</v>
      </c>
      <c r="E26" s="27" t="s">
        <v>70</v>
      </c>
      <c r="F26" s="28" t="s">
        <v>71</v>
      </c>
      <c r="G26" s="29">
        <v>70793</v>
      </c>
      <c r="H26" s="37">
        <v>1</v>
      </c>
      <c r="I26" s="37">
        <v>1</v>
      </c>
      <c r="J26" s="37">
        <v>1</v>
      </c>
      <c r="K26" s="37">
        <v>1</v>
      </c>
      <c r="L26" s="37">
        <v>1</v>
      </c>
      <c r="M26"/>
      <c r="N26"/>
      <c r="O26"/>
      <c r="P26"/>
      <c r="Q26"/>
      <c r="R26" s="38"/>
      <c r="S26" s="38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6" t="s">
        <v>13</v>
      </c>
      <c r="B27" s="25" t="s">
        <v>18</v>
      </c>
      <c r="C27" s="26" t="s">
        <v>72</v>
      </c>
      <c r="D27" s="36">
        <v>154050</v>
      </c>
      <c r="E27" s="27" t="s">
        <v>73</v>
      </c>
      <c r="F27" s="28" t="s">
        <v>74</v>
      </c>
      <c r="G27" s="29">
        <v>32336</v>
      </c>
      <c r="H27" s="37">
        <v>1</v>
      </c>
      <c r="I27" s="37">
        <v>1</v>
      </c>
      <c r="J27" s="37">
        <v>1</v>
      </c>
      <c r="K27" s="37">
        <v>1</v>
      </c>
      <c r="L27" s="37">
        <v>1</v>
      </c>
      <c r="M27"/>
      <c r="N27"/>
      <c r="O27"/>
      <c r="P27"/>
      <c r="Q27"/>
      <c r="R27" s="38"/>
      <c r="S27" s="3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6" t="s">
        <v>13</v>
      </c>
      <c r="B28" s="25" t="s">
        <v>18</v>
      </c>
      <c r="C28" s="26" t="s">
        <v>75</v>
      </c>
      <c r="D28" s="36">
        <v>154503</v>
      </c>
      <c r="E28" s="27" t="s">
        <v>70</v>
      </c>
      <c r="F28" s="28" t="s">
        <v>76</v>
      </c>
      <c r="G28" s="29">
        <v>71072</v>
      </c>
      <c r="H28" s="37">
        <v>1</v>
      </c>
      <c r="I28" s="37">
        <v>1</v>
      </c>
      <c r="J28" s="37">
        <v>1</v>
      </c>
      <c r="K28" s="37">
        <v>1</v>
      </c>
      <c r="L28" s="37">
        <v>1</v>
      </c>
      <c r="M28"/>
      <c r="N28"/>
      <c r="O28"/>
      <c r="P28"/>
      <c r="Q28"/>
      <c r="R28" s="38"/>
      <c r="S28" s="3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6" t="s">
        <v>13</v>
      </c>
      <c r="B29" s="25" t="s">
        <v>18</v>
      </c>
      <c r="C29" s="26" t="s">
        <v>77</v>
      </c>
      <c r="D29" s="36">
        <v>154215</v>
      </c>
      <c r="E29" s="27" t="s">
        <v>78</v>
      </c>
      <c r="F29" s="28" t="s">
        <v>79</v>
      </c>
      <c r="G29" s="29">
        <v>6050</v>
      </c>
      <c r="H29" s="37">
        <v>1</v>
      </c>
      <c r="I29" s="37">
        <v>1</v>
      </c>
      <c r="J29" s="37">
        <v>1</v>
      </c>
      <c r="K29" s="37">
        <v>1</v>
      </c>
      <c r="L29" s="37">
        <v>1</v>
      </c>
      <c r="M29"/>
      <c r="N29"/>
      <c r="O29"/>
      <c r="P29"/>
      <c r="Q29"/>
      <c r="R29" s="38"/>
      <c r="S29" s="38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6" t="s">
        <v>13</v>
      </c>
      <c r="B30" s="25" t="s">
        <v>18</v>
      </c>
      <c r="C30" s="26" t="s">
        <v>80</v>
      </c>
      <c r="D30" s="36">
        <v>154359</v>
      </c>
      <c r="E30" s="27" t="s">
        <v>27</v>
      </c>
      <c r="F30" s="28" t="s">
        <v>81</v>
      </c>
      <c r="G30" s="29">
        <v>85316</v>
      </c>
      <c r="H30" s="37">
        <v>1</v>
      </c>
      <c r="I30" s="37">
        <v>1</v>
      </c>
      <c r="J30" s="37">
        <v>1</v>
      </c>
      <c r="K30" s="37">
        <v>1</v>
      </c>
      <c r="L30" s="37">
        <v>1</v>
      </c>
      <c r="M30"/>
      <c r="N30"/>
      <c r="O30"/>
      <c r="P30"/>
      <c r="Q30"/>
      <c r="R30" s="38"/>
      <c r="S30" s="38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6" t="s">
        <v>13</v>
      </c>
      <c r="B31" s="25" t="s">
        <v>18</v>
      </c>
      <c r="C31" s="26" t="s">
        <v>82</v>
      </c>
      <c r="D31" s="36">
        <v>154048</v>
      </c>
      <c r="E31" s="27" t="s">
        <v>83</v>
      </c>
      <c r="F31" s="28" t="s">
        <v>84</v>
      </c>
      <c r="G31" s="29">
        <v>12190</v>
      </c>
      <c r="H31" s="37">
        <v>1</v>
      </c>
      <c r="I31" s="37">
        <v>1</v>
      </c>
      <c r="J31" s="37">
        <v>1</v>
      </c>
      <c r="K31" s="37">
        <v>1</v>
      </c>
      <c r="L31" s="37">
        <v>1</v>
      </c>
      <c r="M31"/>
      <c r="N31"/>
      <c r="O31"/>
      <c r="P31"/>
      <c r="Q31"/>
      <c r="R31" s="38"/>
      <c r="S31" s="38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6" t="s">
        <v>13</v>
      </c>
      <c r="B32" s="25" t="s">
        <v>18</v>
      </c>
      <c r="C32" s="26" t="s">
        <v>85</v>
      </c>
      <c r="D32" s="36">
        <v>154419</v>
      </c>
      <c r="E32" s="27" t="s">
        <v>86</v>
      </c>
      <c r="F32" s="28" t="s">
        <v>87</v>
      </c>
      <c r="G32" s="29">
        <v>97330</v>
      </c>
      <c r="H32" s="37">
        <v>1</v>
      </c>
      <c r="I32" s="37">
        <v>1</v>
      </c>
      <c r="J32" s="37">
        <v>1</v>
      </c>
      <c r="K32" s="37">
        <v>1</v>
      </c>
      <c r="L32" s="37">
        <v>1</v>
      </c>
      <c r="M32"/>
      <c r="N32"/>
      <c r="O32"/>
      <c r="P32"/>
      <c r="Q32"/>
      <c r="R32" s="38"/>
      <c r="S32" s="38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6" t="s">
        <v>13</v>
      </c>
      <c r="B33" s="25" t="s">
        <v>18</v>
      </c>
      <c r="C33" s="26" t="s">
        <v>88</v>
      </c>
      <c r="D33" s="36">
        <v>153173</v>
      </c>
      <c r="E33" s="27" t="s">
        <v>16</v>
      </c>
      <c r="F33" s="28" t="s">
        <v>17</v>
      </c>
      <c r="G33" s="29">
        <v>97012</v>
      </c>
      <c r="H33" s="37">
        <v>1</v>
      </c>
      <c r="I33" s="37">
        <v>1</v>
      </c>
      <c r="J33" s="37">
        <f>1+14</f>
        <v>15</v>
      </c>
      <c r="K33" s="37">
        <v>1</v>
      </c>
      <c r="L33" s="37">
        <v>1</v>
      </c>
      <c r="R33" s="31"/>
      <c r="S33" s="31"/>
      <c r="T33" s="6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6" t="s">
        <v>13</v>
      </c>
      <c r="B34" s="25" t="s">
        <v>18</v>
      </c>
      <c r="C34" s="26" t="s">
        <v>89</v>
      </c>
      <c r="D34" s="36">
        <v>158009</v>
      </c>
      <c r="E34" s="27" t="s">
        <v>90</v>
      </c>
      <c r="F34" s="28" t="s">
        <v>91</v>
      </c>
      <c r="G34" s="29">
        <v>75353</v>
      </c>
      <c r="H34" s="37">
        <v>1</v>
      </c>
      <c r="I34" s="37">
        <v>1</v>
      </c>
      <c r="J34" s="37">
        <v>1</v>
      </c>
      <c r="K34" s="37">
        <v>1</v>
      </c>
      <c r="L34" s="37">
        <v>1</v>
      </c>
      <c r="M34"/>
      <c r="N34"/>
      <c r="O34"/>
      <c r="P34"/>
      <c r="Q34"/>
      <c r="R34" s="38"/>
      <c r="S34" s="38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6" t="s">
        <v>13</v>
      </c>
      <c r="B35" s="25" t="s">
        <v>18</v>
      </c>
      <c r="C35" s="26" t="s">
        <v>92</v>
      </c>
      <c r="D35" s="36">
        <v>152662</v>
      </c>
      <c r="E35" s="27" t="s">
        <v>93</v>
      </c>
      <c r="F35" s="28" t="s">
        <v>94</v>
      </c>
      <c r="G35" s="29">
        <v>81078</v>
      </c>
      <c r="H35" s="37">
        <v>1</v>
      </c>
      <c r="I35" s="37">
        <v>1</v>
      </c>
      <c r="J35" s="37">
        <v>1</v>
      </c>
      <c r="K35" s="37">
        <v>1</v>
      </c>
      <c r="L35" s="37">
        <v>1</v>
      </c>
      <c r="M35"/>
      <c r="N35"/>
      <c r="O35"/>
      <c r="P35"/>
      <c r="Q35"/>
      <c r="R35" s="38"/>
      <c r="S35" s="38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6" t="s">
        <v>13</v>
      </c>
      <c r="B36" s="25" t="s">
        <v>18</v>
      </c>
      <c r="C36" s="26" t="s">
        <v>95</v>
      </c>
      <c r="D36" s="36">
        <v>152290</v>
      </c>
      <c r="E36" s="27" t="s">
        <v>93</v>
      </c>
      <c r="F36" s="28" t="s">
        <v>96</v>
      </c>
      <c r="G36" s="29">
        <v>83194</v>
      </c>
      <c r="H36" s="37">
        <v>1</v>
      </c>
      <c r="I36" s="37">
        <v>1</v>
      </c>
      <c r="J36" s="37">
        <v>1</v>
      </c>
      <c r="K36" s="37">
        <v>1</v>
      </c>
      <c r="L36" s="37">
        <v>1</v>
      </c>
      <c r="M36"/>
      <c r="N36"/>
      <c r="O36"/>
      <c r="P36"/>
      <c r="Q36"/>
      <c r="R36" s="38"/>
      <c r="S36" s="3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16" t="s">
        <v>13</v>
      </c>
      <c r="B37" s="25" t="s">
        <v>18</v>
      </c>
      <c r="C37" s="26" t="s">
        <v>97</v>
      </c>
      <c r="D37" s="36">
        <v>158379</v>
      </c>
      <c r="E37" s="27" t="s">
        <v>93</v>
      </c>
      <c r="F37" s="28" t="s">
        <v>98</v>
      </c>
      <c r="G37" s="29">
        <v>83798</v>
      </c>
      <c r="H37" s="37">
        <v>1</v>
      </c>
      <c r="I37" s="37">
        <v>1</v>
      </c>
      <c r="J37" s="37">
        <v>1</v>
      </c>
      <c r="K37" s="37">
        <v>1</v>
      </c>
      <c r="L37" s="37">
        <v>1</v>
      </c>
      <c r="M37"/>
      <c r="N37"/>
      <c r="O37"/>
      <c r="P37"/>
      <c r="Q37"/>
      <c r="R37" s="38"/>
      <c r="S37" s="38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16" t="s">
        <v>13</v>
      </c>
      <c r="B38" s="25" t="s">
        <v>18</v>
      </c>
      <c r="C38" s="26" t="s">
        <v>99</v>
      </c>
      <c r="D38" s="36">
        <v>158445</v>
      </c>
      <c r="E38" s="27" t="s">
        <v>100</v>
      </c>
      <c r="F38" s="28" t="s">
        <v>101</v>
      </c>
      <c r="G38" s="29" t="s">
        <v>102</v>
      </c>
      <c r="H38" s="37">
        <v>1</v>
      </c>
      <c r="I38" s="37">
        <v>1</v>
      </c>
      <c r="J38" s="37">
        <v>1</v>
      </c>
      <c r="K38" s="37">
        <v>1</v>
      </c>
      <c r="L38" s="37">
        <v>1</v>
      </c>
      <c r="M38" s="39"/>
      <c r="N38" s="39"/>
      <c r="O38" s="39"/>
      <c r="P38" s="39"/>
      <c r="Q38" s="39"/>
      <c r="R38" s="40"/>
      <c r="S38" s="40"/>
      <c r="T38" s="35"/>
      <c r="U38" s="35"/>
      <c r="V38" s="35"/>
      <c r="W38" s="35"/>
      <c r="X38" s="35"/>
      <c r="Y38" s="35"/>
      <c r="Z38" s="35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16" t="s">
        <v>13</v>
      </c>
      <c r="B39" s="25" t="s">
        <v>18</v>
      </c>
      <c r="C39" s="26" t="s">
        <v>103</v>
      </c>
      <c r="D39" s="36">
        <v>158446</v>
      </c>
      <c r="E39" s="27" t="s">
        <v>100</v>
      </c>
      <c r="F39" s="28" t="s">
        <v>101</v>
      </c>
      <c r="G39" s="29" t="s">
        <v>102</v>
      </c>
      <c r="H39" s="37">
        <v>1</v>
      </c>
      <c r="I39" s="37">
        <v>1</v>
      </c>
      <c r="J39" s="37">
        <v>1</v>
      </c>
      <c r="K39" s="37">
        <v>1</v>
      </c>
      <c r="L39" s="37">
        <v>1</v>
      </c>
      <c r="M39" s="35"/>
      <c r="N39" s="35"/>
      <c r="O39" s="35"/>
      <c r="P39" s="35"/>
      <c r="Q39" s="35"/>
      <c r="R39" s="38"/>
      <c r="S39" s="38"/>
      <c r="T39" s="35"/>
      <c r="U39" s="35"/>
      <c r="V39" s="35"/>
      <c r="W39" s="35"/>
      <c r="X39" s="35"/>
      <c r="Y39" s="35"/>
      <c r="Z39" s="3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6" s="41" customFormat="1" ht="12.75">
      <c r="A40" s="16" t="s">
        <v>13</v>
      </c>
      <c r="B40" s="25" t="s">
        <v>18</v>
      </c>
      <c r="C40" s="26" t="s">
        <v>104</v>
      </c>
      <c r="D40" s="36">
        <v>158444</v>
      </c>
      <c r="E40" s="27" t="s">
        <v>100</v>
      </c>
      <c r="F40" s="28" t="s">
        <v>101</v>
      </c>
      <c r="G40" s="29" t="s">
        <v>102</v>
      </c>
      <c r="H40" s="37">
        <v>1</v>
      </c>
      <c r="I40" s="37">
        <v>1</v>
      </c>
      <c r="J40" s="37">
        <v>1</v>
      </c>
      <c r="K40" s="37">
        <v>1</v>
      </c>
      <c r="L40" s="37">
        <v>1</v>
      </c>
      <c r="M40" s="35"/>
      <c r="N40" s="35"/>
      <c r="O40" s="35"/>
      <c r="P40" s="35"/>
      <c r="Q40" s="35"/>
      <c r="R40" s="38"/>
      <c r="S40" s="38"/>
      <c r="T40" s="35"/>
      <c r="U40" s="35"/>
      <c r="V40" s="35"/>
      <c r="W40" s="35"/>
      <c r="X40" s="35"/>
      <c r="Y40" s="35"/>
      <c r="Z40" s="35"/>
    </row>
    <row r="41" spans="1:26" s="41" customFormat="1" ht="12.75">
      <c r="A41" s="16" t="s">
        <v>13</v>
      </c>
      <c r="B41" s="25" t="s">
        <v>18</v>
      </c>
      <c r="C41" s="26" t="s">
        <v>105</v>
      </c>
      <c r="D41" s="36">
        <v>158562</v>
      </c>
      <c r="E41" s="27" t="s">
        <v>100</v>
      </c>
      <c r="F41" s="28" t="s">
        <v>106</v>
      </c>
      <c r="G41" s="29" t="s">
        <v>107</v>
      </c>
      <c r="H41" s="37">
        <v>1</v>
      </c>
      <c r="I41" s="37">
        <v>1</v>
      </c>
      <c r="J41" s="37">
        <v>1</v>
      </c>
      <c r="K41" s="37">
        <v>1</v>
      </c>
      <c r="L41" s="37">
        <v>1</v>
      </c>
      <c r="M41" s="35"/>
      <c r="N41" s="35"/>
      <c r="O41" s="35"/>
      <c r="P41" s="35"/>
      <c r="Q41" s="35"/>
      <c r="R41" s="38"/>
      <c r="S41" s="38"/>
      <c r="T41" s="35"/>
      <c r="U41" s="35"/>
      <c r="V41" s="35"/>
      <c r="W41" s="35"/>
      <c r="X41" s="35"/>
      <c r="Y41" s="35"/>
      <c r="Z41" s="35"/>
    </row>
    <row r="42" spans="1:26" s="41" customFormat="1" ht="12.75">
      <c r="A42" s="16" t="s">
        <v>13</v>
      </c>
      <c r="B42" s="25" t="s">
        <v>18</v>
      </c>
      <c r="C42" s="26" t="s">
        <v>108</v>
      </c>
      <c r="D42" s="36">
        <v>158142</v>
      </c>
      <c r="E42" s="27" t="s">
        <v>100</v>
      </c>
      <c r="F42" s="28" t="s">
        <v>101</v>
      </c>
      <c r="G42" s="29" t="s">
        <v>102</v>
      </c>
      <c r="H42" s="37">
        <v>1</v>
      </c>
      <c r="I42" s="37">
        <v>1</v>
      </c>
      <c r="J42" s="37">
        <v>1</v>
      </c>
      <c r="K42" s="37">
        <v>1</v>
      </c>
      <c r="L42" s="37">
        <v>1</v>
      </c>
      <c r="M42" s="35"/>
      <c r="N42" s="35"/>
      <c r="O42" s="35"/>
      <c r="P42" s="35"/>
      <c r="Q42" s="35"/>
      <c r="R42" s="38"/>
      <c r="S42" s="38"/>
      <c r="T42" s="35"/>
      <c r="U42" s="35"/>
      <c r="V42" s="35"/>
      <c r="W42" s="35"/>
      <c r="X42" s="35"/>
      <c r="Y42" s="35"/>
      <c r="Z42" s="35"/>
    </row>
    <row r="43" spans="1:26" s="41" customFormat="1" ht="12.75">
      <c r="A43" s="16" t="s">
        <v>13</v>
      </c>
      <c r="B43" s="25" t="s">
        <v>18</v>
      </c>
      <c r="C43" s="26" t="s">
        <v>109</v>
      </c>
      <c r="D43" s="36">
        <v>158564</v>
      </c>
      <c r="E43" s="27" t="s">
        <v>100</v>
      </c>
      <c r="F43" s="28" t="s">
        <v>110</v>
      </c>
      <c r="G43" s="29" t="s">
        <v>111</v>
      </c>
      <c r="H43" s="37">
        <v>1</v>
      </c>
      <c r="I43" s="37">
        <v>1</v>
      </c>
      <c r="J43" s="37">
        <v>1</v>
      </c>
      <c r="K43" s="37">
        <v>1</v>
      </c>
      <c r="L43" s="37">
        <v>1</v>
      </c>
      <c r="M43" s="35"/>
      <c r="N43" s="35"/>
      <c r="O43" s="35"/>
      <c r="P43" s="35"/>
      <c r="Q43" s="35"/>
      <c r="R43" s="38"/>
      <c r="S43" s="38"/>
      <c r="T43" s="35"/>
      <c r="U43" s="35"/>
      <c r="V43" s="35"/>
      <c r="W43" s="35"/>
      <c r="X43" s="35"/>
      <c r="Y43" s="35"/>
      <c r="Z43" s="35"/>
    </row>
    <row r="44" spans="1:26" s="41" customFormat="1" ht="12.75">
      <c r="A44" s="16" t="s">
        <v>13</v>
      </c>
      <c r="B44" s="25" t="s">
        <v>18</v>
      </c>
      <c r="C44" s="26" t="s">
        <v>112</v>
      </c>
      <c r="D44" s="36">
        <v>158143</v>
      </c>
      <c r="E44" s="27" t="s">
        <v>16</v>
      </c>
      <c r="F44" s="28" t="s">
        <v>17</v>
      </c>
      <c r="G44" s="29">
        <v>97012</v>
      </c>
      <c r="H44" s="37">
        <v>1</v>
      </c>
      <c r="I44" s="37">
        <v>1</v>
      </c>
      <c r="J44" s="37">
        <v>1</v>
      </c>
      <c r="K44" s="37">
        <v>1</v>
      </c>
      <c r="L44" s="37">
        <v>1</v>
      </c>
      <c r="M44" s="35"/>
      <c r="N44" s="35"/>
      <c r="O44" s="35"/>
      <c r="P44" s="35"/>
      <c r="Q44" s="35"/>
      <c r="R44" s="38"/>
      <c r="S44" s="38"/>
      <c r="T44" s="35"/>
      <c r="U44" s="35"/>
      <c r="V44" s="35"/>
      <c r="W44" s="35"/>
      <c r="X44" s="35"/>
      <c r="Y44" s="35"/>
      <c r="Z44" s="35"/>
    </row>
    <row r="45" spans="1:19" s="35" customFormat="1" ht="12.75">
      <c r="A45" s="16" t="s">
        <v>13</v>
      </c>
      <c r="B45" s="25" t="s">
        <v>18</v>
      </c>
      <c r="C45" s="26" t="s">
        <v>113</v>
      </c>
      <c r="D45" s="36">
        <v>158440</v>
      </c>
      <c r="E45" s="27" t="s">
        <v>41</v>
      </c>
      <c r="F45" s="28" t="s">
        <v>114</v>
      </c>
      <c r="G45" s="29" t="s">
        <v>115</v>
      </c>
      <c r="H45" s="37">
        <v>1</v>
      </c>
      <c r="I45" s="37">
        <v>1</v>
      </c>
      <c r="J45" s="37">
        <v>1</v>
      </c>
      <c r="K45" s="37">
        <v>1</v>
      </c>
      <c r="L45" s="37">
        <v>1</v>
      </c>
      <c r="R45" s="38"/>
      <c r="S45" s="38"/>
    </row>
    <row r="46" spans="1:19" s="35" customFormat="1" ht="12.75">
      <c r="A46" s="16" t="s">
        <v>13</v>
      </c>
      <c r="B46" s="25" t="s">
        <v>18</v>
      </c>
      <c r="C46" s="26" t="s">
        <v>116</v>
      </c>
      <c r="D46" s="36">
        <v>158437</v>
      </c>
      <c r="E46" s="27" t="s">
        <v>41</v>
      </c>
      <c r="F46" s="28" t="s">
        <v>117</v>
      </c>
      <c r="G46" s="29" t="s">
        <v>118</v>
      </c>
      <c r="H46" s="37">
        <v>1</v>
      </c>
      <c r="I46" s="37">
        <v>1</v>
      </c>
      <c r="J46" s="37">
        <v>1</v>
      </c>
      <c r="K46" s="37">
        <v>1</v>
      </c>
      <c r="L46" s="37">
        <v>1</v>
      </c>
      <c r="R46" s="38"/>
      <c r="S46" s="38"/>
    </row>
    <row r="47" spans="1:19" s="35" customFormat="1" ht="12.75">
      <c r="A47" s="16" t="s">
        <v>13</v>
      </c>
      <c r="B47" s="25" t="s">
        <v>18</v>
      </c>
      <c r="C47" s="26" t="s">
        <v>119</v>
      </c>
      <c r="D47" s="36">
        <v>158378</v>
      </c>
      <c r="E47" s="27" t="s">
        <v>41</v>
      </c>
      <c r="F47" s="28" t="s">
        <v>120</v>
      </c>
      <c r="G47" s="29" t="s">
        <v>121</v>
      </c>
      <c r="H47" s="37">
        <v>1</v>
      </c>
      <c r="I47" s="37">
        <v>1</v>
      </c>
      <c r="J47" s="37">
        <v>1</v>
      </c>
      <c r="K47" s="37">
        <v>1</v>
      </c>
      <c r="L47" s="37">
        <v>1</v>
      </c>
      <c r="R47" s="38"/>
      <c r="S47" s="38"/>
    </row>
    <row r="48" spans="1:19" s="35" customFormat="1" ht="12.75">
      <c r="A48" s="16" t="s">
        <v>13</v>
      </c>
      <c r="B48" s="25" t="s">
        <v>18</v>
      </c>
      <c r="C48" s="26" t="s">
        <v>122</v>
      </c>
      <c r="D48" s="36">
        <v>158438</v>
      </c>
      <c r="E48" s="27" t="s">
        <v>41</v>
      </c>
      <c r="F48" s="28" t="s">
        <v>123</v>
      </c>
      <c r="G48" s="29" t="s">
        <v>124</v>
      </c>
      <c r="H48" s="37">
        <v>1</v>
      </c>
      <c r="I48" s="37">
        <v>1</v>
      </c>
      <c r="J48" s="37">
        <v>1</v>
      </c>
      <c r="K48" s="37">
        <v>1</v>
      </c>
      <c r="L48" s="37">
        <v>1</v>
      </c>
      <c r="R48" s="38"/>
      <c r="S48" s="38"/>
    </row>
    <row r="49" spans="1:256" ht="12.75">
      <c r="A49" s="16" t="s">
        <v>13</v>
      </c>
      <c r="B49" s="25" t="s">
        <v>18</v>
      </c>
      <c r="C49" s="26" t="s">
        <v>125</v>
      </c>
      <c r="D49" s="36">
        <v>158121</v>
      </c>
      <c r="E49" s="27" t="s">
        <v>41</v>
      </c>
      <c r="F49" s="28" t="s">
        <v>117</v>
      </c>
      <c r="G49" s="29" t="s">
        <v>118</v>
      </c>
      <c r="H49" s="37">
        <v>1</v>
      </c>
      <c r="I49" s="37">
        <v>1</v>
      </c>
      <c r="J49" s="37">
        <v>1</v>
      </c>
      <c r="K49" s="37">
        <v>1</v>
      </c>
      <c r="L49" s="37">
        <v>1</v>
      </c>
      <c r="R49" s="31"/>
      <c r="S49" s="31"/>
      <c r="T49" s="6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6" t="s">
        <v>13</v>
      </c>
      <c r="B50" s="25" t="s">
        <v>18</v>
      </c>
      <c r="C50" s="26" t="s">
        <v>126</v>
      </c>
      <c r="D50" s="36">
        <v>151895</v>
      </c>
      <c r="E50" s="27" t="s">
        <v>27</v>
      </c>
      <c r="F50" s="28" t="s">
        <v>62</v>
      </c>
      <c r="G50" s="29">
        <v>87912</v>
      </c>
      <c r="H50" s="37">
        <v>1</v>
      </c>
      <c r="I50" s="37">
        <v>1</v>
      </c>
      <c r="J50" s="37">
        <v>1</v>
      </c>
      <c r="K50" s="37">
        <v>1</v>
      </c>
      <c r="L50" s="37">
        <v>1</v>
      </c>
      <c r="M50"/>
      <c r="N50"/>
      <c r="O50"/>
      <c r="P50"/>
      <c r="Q50"/>
      <c r="R50" s="38"/>
      <c r="S50" s="38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6" t="s">
        <v>13</v>
      </c>
      <c r="B51" s="25" t="s">
        <v>18</v>
      </c>
      <c r="C51" s="26" t="s">
        <v>127</v>
      </c>
      <c r="D51" s="36">
        <v>158467</v>
      </c>
      <c r="E51" s="27" t="s">
        <v>27</v>
      </c>
      <c r="F51" s="28" t="s">
        <v>62</v>
      </c>
      <c r="G51" s="29">
        <v>87912</v>
      </c>
      <c r="H51" s="37">
        <v>1</v>
      </c>
      <c r="I51" s="37">
        <v>1</v>
      </c>
      <c r="J51" s="37">
        <v>1</v>
      </c>
      <c r="K51" s="37">
        <v>1</v>
      </c>
      <c r="L51" s="37">
        <v>1</v>
      </c>
      <c r="M51"/>
      <c r="N51"/>
      <c r="O51"/>
      <c r="P51"/>
      <c r="Q51"/>
      <c r="R51" s="38"/>
      <c r="S51" s="38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6" t="s">
        <v>13</v>
      </c>
      <c r="B52" s="25" t="s">
        <v>18</v>
      </c>
      <c r="C52" s="26" t="s">
        <v>128</v>
      </c>
      <c r="D52" s="36">
        <v>158126</v>
      </c>
      <c r="E52" s="27" t="s">
        <v>27</v>
      </c>
      <c r="F52" s="28" t="s">
        <v>62</v>
      </c>
      <c r="G52" s="29">
        <v>87912</v>
      </c>
      <c r="H52" s="37">
        <v>1</v>
      </c>
      <c r="I52" s="37">
        <v>1</v>
      </c>
      <c r="J52" s="37">
        <v>1</v>
      </c>
      <c r="K52" s="37">
        <v>1</v>
      </c>
      <c r="L52" s="37">
        <v>1</v>
      </c>
      <c r="M52"/>
      <c r="N52"/>
      <c r="O52"/>
      <c r="P52"/>
      <c r="Q52"/>
      <c r="R52" s="38"/>
      <c r="S52" s="38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6" t="s">
        <v>13</v>
      </c>
      <c r="B53" s="25" t="s">
        <v>18</v>
      </c>
      <c r="C53" s="26" t="s">
        <v>129</v>
      </c>
      <c r="D53" s="36">
        <v>158340</v>
      </c>
      <c r="E53" s="27" t="s">
        <v>27</v>
      </c>
      <c r="F53" s="28" t="s">
        <v>130</v>
      </c>
      <c r="G53" s="29">
        <v>86932</v>
      </c>
      <c r="H53" s="37">
        <v>1</v>
      </c>
      <c r="I53" s="37">
        <v>1</v>
      </c>
      <c r="J53" s="37">
        <v>1</v>
      </c>
      <c r="K53" s="37">
        <v>1</v>
      </c>
      <c r="L53" s="37">
        <v>1</v>
      </c>
      <c r="M53"/>
      <c r="N53"/>
      <c r="O53"/>
      <c r="P53"/>
      <c r="Q53"/>
      <c r="R53" s="38"/>
      <c r="S53" s="38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6" t="s">
        <v>13</v>
      </c>
      <c r="B54" s="25" t="s">
        <v>18</v>
      </c>
      <c r="C54" s="26" t="s">
        <v>131</v>
      </c>
      <c r="D54" s="36">
        <v>158338</v>
      </c>
      <c r="E54" s="27" t="s">
        <v>27</v>
      </c>
      <c r="F54" s="28" t="s">
        <v>132</v>
      </c>
      <c r="G54" s="29">
        <v>87858</v>
      </c>
      <c r="H54" s="37">
        <v>1</v>
      </c>
      <c r="I54" s="37">
        <v>1</v>
      </c>
      <c r="J54" s="37">
        <v>1</v>
      </c>
      <c r="K54" s="37">
        <v>1</v>
      </c>
      <c r="L54" s="37">
        <v>1</v>
      </c>
      <c r="M54"/>
      <c r="N54"/>
      <c r="O54"/>
      <c r="P54"/>
      <c r="Q54"/>
      <c r="R54" s="38"/>
      <c r="S54" s="38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6" t="s">
        <v>13</v>
      </c>
      <c r="B55" s="25" t="s">
        <v>18</v>
      </c>
      <c r="C55" s="26" t="s">
        <v>133</v>
      </c>
      <c r="D55" s="36">
        <v>158339</v>
      </c>
      <c r="E55" s="27" t="s">
        <v>27</v>
      </c>
      <c r="F55" s="28" t="s">
        <v>134</v>
      </c>
      <c r="G55" s="29">
        <v>89010</v>
      </c>
      <c r="H55" s="37">
        <v>1</v>
      </c>
      <c r="I55" s="37">
        <v>1</v>
      </c>
      <c r="J55" s="37">
        <v>1</v>
      </c>
      <c r="K55" s="37">
        <v>1</v>
      </c>
      <c r="L55" s="37">
        <v>1</v>
      </c>
      <c r="M55"/>
      <c r="N55"/>
      <c r="O55"/>
      <c r="P55"/>
      <c r="Q55"/>
      <c r="R55" s="38"/>
      <c r="S55" s="38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6" t="s">
        <v>13</v>
      </c>
      <c r="B56" s="25" t="s">
        <v>18</v>
      </c>
      <c r="C56" s="26" t="s">
        <v>135</v>
      </c>
      <c r="D56" s="36">
        <v>151878</v>
      </c>
      <c r="E56" s="27" t="s">
        <v>27</v>
      </c>
      <c r="F56" s="28" t="s">
        <v>136</v>
      </c>
      <c r="G56" s="29">
        <v>85693</v>
      </c>
      <c r="H56" s="37">
        <v>1</v>
      </c>
      <c r="I56" s="37">
        <v>1</v>
      </c>
      <c r="J56" s="37">
        <v>1</v>
      </c>
      <c r="K56" s="37">
        <v>1</v>
      </c>
      <c r="L56" s="37">
        <v>1</v>
      </c>
      <c r="M56"/>
      <c r="N56"/>
      <c r="O56"/>
      <c r="P56"/>
      <c r="Q56"/>
      <c r="R56" s="38"/>
      <c r="S56" s="38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6" t="s">
        <v>13</v>
      </c>
      <c r="B57" s="25" t="s">
        <v>18</v>
      </c>
      <c r="C57" s="26" t="s">
        <v>137</v>
      </c>
      <c r="D57" s="36">
        <v>158156</v>
      </c>
      <c r="E57" s="27" t="s">
        <v>138</v>
      </c>
      <c r="F57" s="28" t="s">
        <v>139</v>
      </c>
      <c r="G57" s="29" t="s">
        <v>140</v>
      </c>
      <c r="H57" s="37">
        <v>1</v>
      </c>
      <c r="I57" s="37">
        <v>1</v>
      </c>
      <c r="J57" s="37">
        <v>1</v>
      </c>
      <c r="K57" s="37">
        <v>1</v>
      </c>
      <c r="L57" s="37">
        <v>1</v>
      </c>
      <c r="M57"/>
      <c r="N57"/>
      <c r="O57"/>
      <c r="P57"/>
      <c r="Q57"/>
      <c r="R57" s="38"/>
      <c r="S57" s="38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6" t="s">
        <v>13</v>
      </c>
      <c r="B58" s="25" t="s">
        <v>18</v>
      </c>
      <c r="C58" s="26" t="s">
        <v>141</v>
      </c>
      <c r="D58" s="36">
        <v>158131</v>
      </c>
      <c r="E58" s="27" t="s">
        <v>86</v>
      </c>
      <c r="F58" s="28" t="s">
        <v>87</v>
      </c>
      <c r="G58" s="29">
        <v>97330</v>
      </c>
      <c r="H58" s="37">
        <v>1</v>
      </c>
      <c r="I58" s="37">
        <v>1</v>
      </c>
      <c r="J58" s="37">
        <v>1</v>
      </c>
      <c r="K58" s="37">
        <v>1</v>
      </c>
      <c r="L58" s="37">
        <v>1</v>
      </c>
      <c r="M58"/>
      <c r="N58"/>
      <c r="O58"/>
      <c r="P58"/>
      <c r="Q58"/>
      <c r="R58" s="38"/>
      <c r="S58" s="3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6" t="s">
        <v>13</v>
      </c>
      <c r="B59" s="25" t="s">
        <v>18</v>
      </c>
      <c r="C59" s="26" t="s">
        <v>142</v>
      </c>
      <c r="D59" s="36">
        <v>158503</v>
      </c>
      <c r="E59" s="27" t="s">
        <v>27</v>
      </c>
      <c r="F59" s="28" t="s">
        <v>143</v>
      </c>
      <c r="G59" s="29" t="s">
        <v>144</v>
      </c>
      <c r="H59" s="37">
        <v>1</v>
      </c>
      <c r="I59" s="37">
        <v>1</v>
      </c>
      <c r="J59" s="37">
        <v>1</v>
      </c>
      <c r="K59" s="37">
        <v>1</v>
      </c>
      <c r="L59" s="37">
        <v>1</v>
      </c>
      <c r="M59" s="39"/>
      <c r="N59" s="39"/>
      <c r="O59" s="39"/>
      <c r="P59" s="39"/>
      <c r="Q59" s="39"/>
      <c r="R59" s="40"/>
      <c r="S59" s="40"/>
      <c r="T59" s="35"/>
      <c r="U59" s="35"/>
      <c r="V59" s="35"/>
      <c r="W59" s="35"/>
      <c r="X59" s="35"/>
      <c r="Y59" s="35"/>
      <c r="Z59" s="35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6" t="s">
        <v>13</v>
      </c>
      <c r="B60" s="25" t="s">
        <v>18</v>
      </c>
      <c r="C60" s="26" t="s">
        <v>142</v>
      </c>
      <c r="D60" s="36">
        <v>158504</v>
      </c>
      <c r="E60" s="27" t="s">
        <v>27</v>
      </c>
      <c r="F60" s="28" t="s">
        <v>145</v>
      </c>
      <c r="G60" s="29" t="s">
        <v>146</v>
      </c>
      <c r="H60" s="37">
        <v>1</v>
      </c>
      <c r="I60" s="37">
        <v>1</v>
      </c>
      <c r="J60" s="37">
        <v>1</v>
      </c>
      <c r="K60" s="37">
        <v>1</v>
      </c>
      <c r="L60" s="37">
        <v>1</v>
      </c>
      <c r="M60" s="35"/>
      <c r="N60" s="35"/>
      <c r="O60" s="35"/>
      <c r="P60" s="35"/>
      <c r="Q60" s="35"/>
      <c r="R60" s="38"/>
      <c r="S60" s="38"/>
      <c r="T60" s="35"/>
      <c r="U60" s="35"/>
      <c r="V60" s="35"/>
      <c r="W60" s="35"/>
      <c r="X60" s="35"/>
      <c r="Y60" s="35"/>
      <c r="Z60" s="35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9" s="35" customFormat="1" ht="12.75">
      <c r="A61" s="16" t="s">
        <v>13</v>
      </c>
      <c r="B61" s="25" t="s">
        <v>18</v>
      </c>
      <c r="C61" s="26" t="s">
        <v>147</v>
      </c>
      <c r="D61" s="36">
        <v>158269</v>
      </c>
      <c r="E61" s="27" t="s">
        <v>27</v>
      </c>
      <c r="F61" s="28" t="s">
        <v>148</v>
      </c>
      <c r="G61" s="29" t="s">
        <v>149</v>
      </c>
      <c r="H61" s="37">
        <v>1</v>
      </c>
      <c r="I61" s="37">
        <v>1</v>
      </c>
      <c r="J61" s="37">
        <v>1</v>
      </c>
      <c r="K61" s="37">
        <v>1</v>
      </c>
      <c r="L61" s="37">
        <v>1</v>
      </c>
      <c r="R61" s="38"/>
      <c r="S61" s="38"/>
    </row>
    <row r="62" spans="1:19" s="35" customFormat="1" ht="12.75">
      <c r="A62" s="16" t="s">
        <v>13</v>
      </c>
      <c r="B62" s="25" t="s">
        <v>18</v>
      </c>
      <c r="C62" s="26" t="s">
        <v>150</v>
      </c>
      <c r="D62" s="36">
        <v>158268</v>
      </c>
      <c r="E62" s="27" t="s">
        <v>27</v>
      </c>
      <c r="F62" s="28" t="s">
        <v>151</v>
      </c>
      <c r="G62" s="29">
        <v>86754</v>
      </c>
      <c r="H62" s="37">
        <v>1</v>
      </c>
      <c r="I62" s="37">
        <v>1</v>
      </c>
      <c r="J62" s="37">
        <v>1</v>
      </c>
      <c r="K62" s="37">
        <v>1</v>
      </c>
      <c r="L62" s="37">
        <v>1</v>
      </c>
      <c r="R62" s="38"/>
      <c r="S62" s="38"/>
    </row>
    <row r="63" spans="1:19" s="35" customFormat="1" ht="12.75">
      <c r="A63" s="16" t="s">
        <v>13</v>
      </c>
      <c r="B63" s="25" t="s">
        <v>18</v>
      </c>
      <c r="C63" s="26" t="s">
        <v>152</v>
      </c>
      <c r="D63" s="36">
        <v>158127</v>
      </c>
      <c r="E63" s="27" t="s">
        <v>27</v>
      </c>
      <c r="F63" s="28" t="s">
        <v>28</v>
      </c>
      <c r="G63" s="29">
        <v>88412</v>
      </c>
      <c r="H63" s="37">
        <v>1</v>
      </c>
      <c r="I63" s="37">
        <v>1</v>
      </c>
      <c r="J63" s="37">
        <v>1</v>
      </c>
      <c r="K63" s="37">
        <v>1</v>
      </c>
      <c r="L63" s="37">
        <v>1</v>
      </c>
      <c r="R63" s="38"/>
      <c r="S63" s="38"/>
    </row>
    <row r="64" spans="1:19" s="35" customFormat="1" ht="12.75">
      <c r="A64" s="16" t="s">
        <v>13</v>
      </c>
      <c r="B64" s="25" t="s">
        <v>18</v>
      </c>
      <c r="C64" s="26" t="s">
        <v>153</v>
      </c>
      <c r="D64" s="36">
        <v>158469</v>
      </c>
      <c r="E64" s="27" t="s">
        <v>24</v>
      </c>
      <c r="F64" s="28" t="s">
        <v>154</v>
      </c>
      <c r="G64" s="29">
        <v>20516</v>
      </c>
      <c r="H64" s="37">
        <v>1</v>
      </c>
      <c r="I64" s="37">
        <v>1</v>
      </c>
      <c r="J64" s="37">
        <v>1</v>
      </c>
      <c r="K64" s="37">
        <v>1</v>
      </c>
      <c r="L64" s="37">
        <v>1</v>
      </c>
      <c r="R64" s="38"/>
      <c r="S64" s="38"/>
    </row>
    <row r="65" spans="1:19" s="35" customFormat="1" ht="12.75">
      <c r="A65" s="16" t="s">
        <v>13</v>
      </c>
      <c r="B65" s="25" t="s">
        <v>18</v>
      </c>
      <c r="C65" s="26" t="s">
        <v>155</v>
      </c>
      <c r="D65" s="36">
        <v>158472</v>
      </c>
      <c r="E65" s="27" t="s">
        <v>24</v>
      </c>
      <c r="F65" s="28" t="s">
        <v>156</v>
      </c>
      <c r="G65" s="29" t="s">
        <v>157</v>
      </c>
      <c r="H65" s="37">
        <v>1</v>
      </c>
      <c r="I65" s="37">
        <v>1</v>
      </c>
      <c r="J65" s="37">
        <v>1</v>
      </c>
      <c r="K65" s="37">
        <v>1</v>
      </c>
      <c r="L65" s="37">
        <v>1</v>
      </c>
      <c r="R65" s="38"/>
      <c r="S65" s="38"/>
    </row>
    <row r="66" spans="1:19" s="35" customFormat="1" ht="12.75">
      <c r="A66" s="16" t="s">
        <v>13</v>
      </c>
      <c r="B66" s="25" t="s">
        <v>18</v>
      </c>
      <c r="C66" s="26" t="s">
        <v>158</v>
      </c>
      <c r="D66" s="36">
        <v>158280</v>
      </c>
      <c r="E66" s="27" t="s">
        <v>24</v>
      </c>
      <c r="F66" s="28" t="s">
        <v>159</v>
      </c>
      <c r="G66" s="29" t="s">
        <v>160</v>
      </c>
      <c r="H66" s="37">
        <v>1</v>
      </c>
      <c r="I66" s="37">
        <v>1</v>
      </c>
      <c r="J66" s="37">
        <v>1</v>
      </c>
      <c r="K66" s="37">
        <v>1</v>
      </c>
      <c r="L66" s="37">
        <v>1</v>
      </c>
      <c r="R66" s="38"/>
      <c r="S66" s="38"/>
    </row>
    <row r="67" spans="1:256" ht="12.75">
      <c r="A67" s="16" t="s">
        <v>13</v>
      </c>
      <c r="B67" s="25" t="s">
        <v>18</v>
      </c>
      <c r="C67" s="26" t="s">
        <v>161</v>
      </c>
      <c r="D67" s="36">
        <v>158281</v>
      </c>
      <c r="E67" s="27" t="s">
        <v>24</v>
      </c>
      <c r="F67" s="28" t="s">
        <v>162</v>
      </c>
      <c r="G67" s="29">
        <v>19810</v>
      </c>
      <c r="H67" s="37">
        <v>1</v>
      </c>
      <c r="I67" s="37">
        <v>1</v>
      </c>
      <c r="J67" s="37">
        <v>1</v>
      </c>
      <c r="K67" s="37">
        <v>1</v>
      </c>
      <c r="L67" s="37">
        <v>1</v>
      </c>
      <c r="M67" s="39"/>
      <c r="N67" s="39"/>
      <c r="O67" s="39"/>
      <c r="P67" s="39"/>
      <c r="Q67" s="39"/>
      <c r="R67" s="40"/>
      <c r="S67" s="40"/>
      <c r="T67" s="35"/>
      <c r="U67" s="35"/>
      <c r="V67" s="35"/>
      <c r="W67" s="35"/>
      <c r="X67" s="35"/>
      <c r="Y67" s="35"/>
      <c r="Z67" s="35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6" t="s">
        <v>13</v>
      </c>
      <c r="B68" s="25" t="s">
        <v>18</v>
      </c>
      <c r="C68" s="26" t="s">
        <v>163</v>
      </c>
      <c r="D68" s="36">
        <v>158473</v>
      </c>
      <c r="E68" s="27" t="s">
        <v>24</v>
      </c>
      <c r="F68" s="28" t="s">
        <v>164</v>
      </c>
      <c r="G68" s="29" t="s">
        <v>165</v>
      </c>
      <c r="H68" s="37">
        <v>1</v>
      </c>
      <c r="I68" s="37">
        <v>1</v>
      </c>
      <c r="J68" s="37">
        <v>1</v>
      </c>
      <c r="K68" s="37">
        <v>1</v>
      </c>
      <c r="L68" s="37">
        <v>1</v>
      </c>
      <c r="M68" s="35"/>
      <c r="N68" s="35"/>
      <c r="O68" s="35"/>
      <c r="P68" s="35"/>
      <c r="Q68" s="35"/>
      <c r="R68" s="38"/>
      <c r="S68" s="38"/>
      <c r="T68" s="35"/>
      <c r="U68" s="35"/>
      <c r="V68" s="35"/>
      <c r="W68" s="35"/>
      <c r="X68" s="35"/>
      <c r="Y68" s="35"/>
      <c r="Z68" s="35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9" s="35" customFormat="1" ht="12.75">
      <c r="A69" s="16" t="s">
        <v>13</v>
      </c>
      <c r="B69" s="25" t="s">
        <v>18</v>
      </c>
      <c r="C69" s="26" t="s">
        <v>166</v>
      </c>
      <c r="D69" s="36">
        <v>158279</v>
      </c>
      <c r="E69" s="27" t="s">
        <v>24</v>
      </c>
      <c r="F69" s="28" t="s">
        <v>167</v>
      </c>
      <c r="G69" s="29">
        <v>22250</v>
      </c>
      <c r="H69" s="37">
        <v>1</v>
      </c>
      <c r="I69" s="37">
        <v>1</v>
      </c>
      <c r="J69" s="37">
        <v>1</v>
      </c>
      <c r="K69" s="37">
        <v>1</v>
      </c>
      <c r="L69" s="37">
        <v>1</v>
      </c>
      <c r="R69" s="38"/>
      <c r="S69" s="38"/>
    </row>
    <row r="70" spans="1:19" s="35" customFormat="1" ht="12.75">
      <c r="A70" s="16" t="s">
        <v>13</v>
      </c>
      <c r="B70" s="25" t="s">
        <v>18</v>
      </c>
      <c r="C70" s="26" t="s">
        <v>168</v>
      </c>
      <c r="D70" s="36">
        <v>158138</v>
      </c>
      <c r="E70" s="27" t="s">
        <v>24</v>
      </c>
      <c r="F70" s="28" t="s">
        <v>154</v>
      </c>
      <c r="G70" s="29">
        <v>20516</v>
      </c>
      <c r="H70" s="37">
        <v>1</v>
      </c>
      <c r="I70" s="37">
        <v>1</v>
      </c>
      <c r="J70" s="37">
        <v>1</v>
      </c>
      <c r="K70" s="37">
        <v>1</v>
      </c>
      <c r="L70" s="37">
        <v>1</v>
      </c>
      <c r="R70" s="38"/>
      <c r="S70" s="38"/>
    </row>
    <row r="71" spans="1:19" s="35" customFormat="1" ht="12.75">
      <c r="A71" s="16" t="s">
        <v>13</v>
      </c>
      <c r="B71" s="25" t="s">
        <v>18</v>
      </c>
      <c r="C71" s="26" t="s">
        <v>169</v>
      </c>
      <c r="D71" s="36">
        <v>158380</v>
      </c>
      <c r="E71" s="27" t="s">
        <v>170</v>
      </c>
      <c r="F71" s="28" t="s">
        <v>171</v>
      </c>
      <c r="G71" s="29" t="s">
        <v>172</v>
      </c>
      <c r="H71" s="37">
        <v>1</v>
      </c>
      <c r="I71" s="37">
        <v>1</v>
      </c>
      <c r="J71" s="37">
        <v>1</v>
      </c>
      <c r="K71" s="37">
        <v>1</v>
      </c>
      <c r="L71" s="37">
        <v>1</v>
      </c>
      <c r="R71" s="38"/>
      <c r="S71" s="38"/>
    </row>
    <row r="72" spans="1:19" s="35" customFormat="1" ht="12.75">
      <c r="A72" s="16" t="s">
        <v>13</v>
      </c>
      <c r="B72" s="25" t="s">
        <v>18</v>
      </c>
      <c r="C72" s="26" t="s">
        <v>173</v>
      </c>
      <c r="D72" s="36">
        <v>152805</v>
      </c>
      <c r="E72" s="27" t="s">
        <v>174</v>
      </c>
      <c r="F72" s="28" t="s">
        <v>175</v>
      </c>
      <c r="G72" s="29" t="s">
        <v>176</v>
      </c>
      <c r="H72" s="37">
        <v>1</v>
      </c>
      <c r="I72" s="37">
        <v>1</v>
      </c>
      <c r="J72" s="37">
        <v>1</v>
      </c>
      <c r="K72" s="37">
        <v>1</v>
      </c>
      <c r="L72" s="37">
        <v>1</v>
      </c>
      <c r="R72" s="38"/>
      <c r="S72" s="38"/>
    </row>
    <row r="73" spans="1:19" s="35" customFormat="1" ht="12.75">
      <c r="A73" s="16" t="s">
        <v>13</v>
      </c>
      <c r="B73" s="25" t="s">
        <v>18</v>
      </c>
      <c r="C73" s="26" t="s">
        <v>177</v>
      </c>
      <c r="D73" s="36">
        <v>152803</v>
      </c>
      <c r="E73" s="27" t="s">
        <v>174</v>
      </c>
      <c r="F73" s="28" t="s">
        <v>178</v>
      </c>
      <c r="G73" s="29" t="s">
        <v>179</v>
      </c>
      <c r="H73" s="37">
        <v>1</v>
      </c>
      <c r="I73" s="37">
        <v>1</v>
      </c>
      <c r="J73" s="37">
        <v>1</v>
      </c>
      <c r="K73" s="37">
        <v>1</v>
      </c>
      <c r="L73" s="37">
        <v>1</v>
      </c>
      <c r="R73" s="38"/>
      <c r="S73" s="38"/>
    </row>
    <row r="74" spans="1:19" s="35" customFormat="1" ht="12.75">
      <c r="A74" s="16" t="s">
        <v>13</v>
      </c>
      <c r="B74" s="25" t="s">
        <v>18</v>
      </c>
      <c r="C74" s="26" t="s">
        <v>180</v>
      </c>
      <c r="D74" s="36">
        <v>152800</v>
      </c>
      <c r="E74" s="27" t="s">
        <v>174</v>
      </c>
      <c r="F74" s="28" t="s">
        <v>181</v>
      </c>
      <c r="G74" s="29" t="s">
        <v>182</v>
      </c>
      <c r="H74" s="37">
        <v>1</v>
      </c>
      <c r="I74" s="37">
        <v>1</v>
      </c>
      <c r="J74" s="37">
        <v>1</v>
      </c>
      <c r="K74" s="37">
        <v>1</v>
      </c>
      <c r="L74" s="37">
        <v>1</v>
      </c>
      <c r="R74" s="38"/>
      <c r="S74" s="38"/>
    </row>
    <row r="75" spans="1:19" s="35" customFormat="1" ht="12.75">
      <c r="A75" s="16" t="s">
        <v>13</v>
      </c>
      <c r="B75" s="25" t="s">
        <v>18</v>
      </c>
      <c r="C75" s="26" t="s">
        <v>183</v>
      </c>
      <c r="D75" s="36">
        <v>152802</v>
      </c>
      <c r="E75" s="27" t="s">
        <v>174</v>
      </c>
      <c r="F75" s="28" t="s">
        <v>184</v>
      </c>
      <c r="G75" s="29" t="s">
        <v>185</v>
      </c>
      <c r="H75" s="37">
        <v>1</v>
      </c>
      <c r="I75" s="37">
        <v>1</v>
      </c>
      <c r="J75" s="37">
        <v>1</v>
      </c>
      <c r="K75" s="37">
        <v>1</v>
      </c>
      <c r="L75" s="37">
        <v>1</v>
      </c>
      <c r="R75" s="38"/>
      <c r="S75" s="38"/>
    </row>
    <row r="76" spans="1:19" s="35" customFormat="1" ht="12.75">
      <c r="A76" s="16" t="s">
        <v>13</v>
      </c>
      <c r="B76" s="25" t="s">
        <v>18</v>
      </c>
      <c r="C76" s="26" t="s">
        <v>186</v>
      </c>
      <c r="D76" s="36">
        <v>152804</v>
      </c>
      <c r="E76" s="27" t="s">
        <v>174</v>
      </c>
      <c r="F76" s="28" t="s">
        <v>187</v>
      </c>
      <c r="G76" s="29" t="s">
        <v>188</v>
      </c>
      <c r="H76" s="37">
        <v>1</v>
      </c>
      <c r="I76" s="37">
        <v>1</v>
      </c>
      <c r="J76" s="37">
        <v>1</v>
      </c>
      <c r="K76" s="37">
        <v>1</v>
      </c>
      <c r="L76" s="37">
        <v>1</v>
      </c>
      <c r="R76" s="38"/>
      <c r="S76" s="38"/>
    </row>
    <row r="77" spans="1:19" s="35" customFormat="1" ht="12.75">
      <c r="A77" s="16" t="s">
        <v>13</v>
      </c>
      <c r="B77" s="25" t="s">
        <v>18</v>
      </c>
      <c r="C77" s="26" t="s">
        <v>189</v>
      </c>
      <c r="D77" s="36">
        <v>158382</v>
      </c>
      <c r="E77" s="27" t="s">
        <v>174</v>
      </c>
      <c r="F77" s="28" t="s">
        <v>190</v>
      </c>
      <c r="G77" s="29" t="s">
        <v>191</v>
      </c>
      <c r="H77" s="37">
        <v>1</v>
      </c>
      <c r="I77" s="37">
        <v>1</v>
      </c>
      <c r="J77" s="37">
        <v>1</v>
      </c>
      <c r="K77" s="37">
        <v>1</v>
      </c>
      <c r="L77" s="37">
        <v>1</v>
      </c>
      <c r="R77" s="38"/>
      <c r="S77" s="38"/>
    </row>
    <row r="78" spans="1:19" s="35" customFormat="1" ht="12.75">
      <c r="A78" s="16" t="s">
        <v>13</v>
      </c>
      <c r="B78" s="25" t="s">
        <v>18</v>
      </c>
      <c r="C78" s="26" t="s">
        <v>192</v>
      </c>
      <c r="D78" s="36">
        <v>158383</v>
      </c>
      <c r="E78" s="27" t="s">
        <v>174</v>
      </c>
      <c r="F78" s="28" t="s">
        <v>193</v>
      </c>
      <c r="G78" s="29" t="s">
        <v>194</v>
      </c>
      <c r="H78" s="37">
        <v>1</v>
      </c>
      <c r="I78" s="37">
        <v>1</v>
      </c>
      <c r="J78" s="37">
        <v>1</v>
      </c>
      <c r="K78" s="37">
        <v>1</v>
      </c>
      <c r="L78" s="37">
        <v>1</v>
      </c>
      <c r="R78" s="38"/>
      <c r="S78" s="38"/>
    </row>
    <row r="79" spans="1:19" s="35" customFormat="1" ht="12.75">
      <c r="A79" s="16" t="s">
        <v>13</v>
      </c>
      <c r="B79" s="25" t="s">
        <v>18</v>
      </c>
      <c r="C79" s="26" t="s">
        <v>195</v>
      </c>
      <c r="D79" s="36">
        <v>158147</v>
      </c>
      <c r="E79" s="27" t="s">
        <v>174</v>
      </c>
      <c r="F79" s="28" t="s">
        <v>196</v>
      </c>
      <c r="G79" s="29">
        <v>27855</v>
      </c>
      <c r="H79" s="37">
        <v>1</v>
      </c>
      <c r="I79" s="37">
        <v>1</v>
      </c>
      <c r="J79" s="37">
        <v>1</v>
      </c>
      <c r="K79" s="37">
        <v>1</v>
      </c>
      <c r="L79" s="37">
        <v>1</v>
      </c>
      <c r="R79" s="38"/>
      <c r="S79" s="38"/>
    </row>
    <row r="80" spans="1:19" s="35" customFormat="1" ht="12.75">
      <c r="A80" s="16" t="s">
        <v>13</v>
      </c>
      <c r="B80" s="25" t="s">
        <v>18</v>
      </c>
      <c r="C80" s="26" t="s">
        <v>197</v>
      </c>
      <c r="D80" s="36">
        <v>158466</v>
      </c>
      <c r="E80" s="27" t="s">
        <v>45</v>
      </c>
      <c r="F80" s="28" t="s">
        <v>198</v>
      </c>
      <c r="G80" s="29" t="s">
        <v>199</v>
      </c>
      <c r="H80" s="37">
        <v>1</v>
      </c>
      <c r="I80" s="37">
        <v>1</v>
      </c>
      <c r="J80" s="37">
        <v>1</v>
      </c>
      <c r="K80" s="37">
        <v>1</v>
      </c>
      <c r="L80" s="37">
        <v>1</v>
      </c>
      <c r="R80" s="38"/>
      <c r="S80" s="38"/>
    </row>
    <row r="81" spans="1:19" s="35" customFormat="1" ht="12.75">
      <c r="A81" s="16" t="s">
        <v>13</v>
      </c>
      <c r="B81" s="25" t="s">
        <v>18</v>
      </c>
      <c r="C81" s="26" t="s">
        <v>200</v>
      </c>
      <c r="D81" s="36">
        <v>158463</v>
      </c>
      <c r="E81" s="27" t="s">
        <v>45</v>
      </c>
      <c r="F81" s="28" t="s">
        <v>201</v>
      </c>
      <c r="G81" s="29" t="s">
        <v>202</v>
      </c>
      <c r="H81" s="37">
        <v>1</v>
      </c>
      <c r="I81" s="37">
        <v>1</v>
      </c>
      <c r="J81" s="37">
        <v>1</v>
      </c>
      <c r="K81" s="37">
        <v>1</v>
      </c>
      <c r="L81" s="37">
        <v>1</v>
      </c>
      <c r="R81" s="38"/>
      <c r="S81" s="38"/>
    </row>
    <row r="82" spans="1:19" s="35" customFormat="1" ht="12.75">
      <c r="A82" s="16" t="s">
        <v>13</v>
      </c>
      <c r="B82" s="25" t="s">
        <v>18</v>
      </c>
      <c r="C82" s="26" t="s">
        <v>203</v>
      </c>
      <c r="D82" s="36">
        <v>158464</v>
      </c>
      <c r="E82" s="27" t="s">
        <v>45</v>
      </c>
      <c r="F82" s="28" t="s">
        <v>48</v>
      </c>
      <c r="G82" s="29">
        <v>25313</v>
      </c>
      <c r="H82" s="37">
        <v>1</v>
      </c>
      <c r="I82" s="37">
        <v>1</v>
      </c>
      <c r="J82" s="37">
        <v>1</v>
      </c>
      <c r="K82" s="37">
        <v>1</v>
      </c>
      <c r="L82" s="37">
        <v>1</v>
      </c>
      <c r="R82" s="38"/>
      <c r="S82" s="38"/>
    </row>
    <row r="83" spans="1:19" s="35" customFormat="1" ht="12.75">
      <c r="A83" s="16" t="s">
        <v>13</v>
      </c>
      <c r="B83" s="25" t="s">
        <v>18</v>
      </c>
      <c r="C83" s="26" t="s">
        <v>204</v>
      </c>
      <c r="D83" s="36">
        <v>158136</v>
      </c>
      <c r="E83" s="27" t="s">
        <v>45</v>
      </c>
      <c r="F83" s="28" t="s">
        <v>48</v>
      </c>
      <c r="G83" s="29">
        <v>25313</v>
      </c>
      <c r="H83" s="37">
        <v>1</v>
      </c>
      <c r="I83" s="37">
        <v>1</v>
      </c>
      <c r="J83" s="37">
        <v>1</v>
      </c>
      <c r="K83" s="37">
        <v>1</v>
      </c>
      <c r="L83" s="37">
        <v>1</v>
      </c>
      <c r="R83" s="38"/>
      <c r="S83" s="38"/>
    </row>
    <row r="84" spans="1:19" s="35" customFormat="1" ht="12.75">
      <c r="A84" s="16" t="s">
        <v>13</v>
      </c>
      <c r="B84" s="25" t="s">
        <v>18</v>
      </c>
      <c r="C84" s="26" t="s">
        <v>205</v>
      </c>
      <c r="D84" s="36">
        <v>151910</v>
      </c>
      <c r="E84" s="27" t="s">
        <v>45</v>
      </c>
      <c r="F84" s="28" t="s">
        <v>206</v>
      </c>
      <c r="G84" s="29" t="s">
        <v>207</v>
      </c>
      <c r="H84" s="37">
        <v>1</v>
      </c>
      <c r="I84" s="37">
        <v>1</v>
      </c>
      <c r="J84" s="37">
        <v>1</v>
      </c>
      <c r="K84" s="37">
        <v>1</v>
      </c>
      <c r="L84" s="37">
        <v>1</v>
      </c>
      <c r="R84" s="38"/>
      <c r="S84" s="38"/>
    </row>
    <row r="85" spans="1:19" s="35" customFormat="1" ht="12.75">
      <c r="A85" s="16" t="s">
        <v>13</v>
      </c>
      <c r="B85" s="25" t="s">
        <v>18</v>
      </c>
      <c r="C85" s="26" t="s">
        <v>208</v>
      </c>
      <c r="D85" s="36">
        <v>158148</v>
      </c>
      <c r="E85" s="27" t="s">
        <v>64</v>
      </c>
      <c r="F85" s="28" t="s">
        <v>65</v>
      </c>
      <c r="G85" s="29" t="s">
        <v>66</v>
      </c>
      <c r="H85" s="37">
        <v>1</v>
      </c>
      <c r="I85" s="37">
        <v>1</v>
      </c>
      <c r="J85" s="37">
        <v>1</v>
      </c>
      <c r="K85" s="37">
        <v>1</v>
      </c>
      <c r="L85" s="37">
        <v>1</v>
      </c>
      <c r="R85" s="38"/>
      <c r="S85" s="38"/>
    </row>
    <row r="86" spans="1:19" s="35" customFormat="1" ht="12.75">
      <c r="A86" s="16" t="s">
        <v>13</v>
      </c>
      <c r="B86" s="25" t="s">
        <v>18</v>
      </c>
      <c r="C86" s="26" t="s">
        <v>209</v>
      </c>
      <c r="D86" s="36">
        <v>158152</v>
      </c>
      <c r="E86" s="27" t="s">
        <v>210</v>
      </c>
      <c r="F86" s="28" t="s">
        <v>211</v>
      </c>
      <c r="G86" s="29" t="s">
        <v>212</v>
      </c>
      <c r="H86" s="37">
        <v>1</v>
      </c>
      <c r="I86" s="37">
        <v>1</v>
      </c>
      <c r="J86" s="37">
        <v>1</v>
      </c>
      <c r="K86" s="37">
        <v>1</v>
      </c>
      <c r="L86" s="37">
        <v>1</v>
      </c>
      <c r="R86" s="38"/>
      <c r="S86" s="38"/>
    </row>
    <row r="87" spans="1:19" s="35" customFormat="1" ht="12.75">
      <c r="A87" s="16" t="s">
        <v>13</v>
      </c>
      <c r="B87" s="25" t="s">
        <v>18</v>
      </c>
      <c r="C87" s="26" t="s">
        <v>213</v>
      </c>
      <c r="D87" s="36">
        <v>158510</v>
      </c>
      <c r="E87" s="27" t="s">
        <v>210</v>
      </c>
      <c r="F87" s="28" t="s">
        <v>214</v>
      </c>
      <c r="G87" s="29" t="s">
        <v>215</v>
      </c>
      <c r="H87" s="37">
        <v>1</v>
      </c>
      <c r="I87" s="37">
        <v>1</v>
      </c>
      <c r="J87" s="37">
        <v>1</v>
      </c>
      <c r="K87" s="37">
        <v>1</v>
      </c>
      <c r="L87" s="37">
        <v>1</v>
      </c>
      <c r="R87" s="38"/>
      <c r="S87" s="38"/>
    </row>
    <row r="88" spans="1:19" s="35" customFormat="1" ht="12.75">
      <c r="A88" s="16" t="s">
        <v>13</v>
      </c>
      <c r="B88" s="25" t="s">
        <v>18</v>
      </c>
      <c r="C88" s="26" t="s">
        <v>216</v>
      </c>
      <c r="D88" s="36">
        <v>158351</v>
      </c>
      <c r="E88" s="27" t="s">
        <v>210</v>
      </c>
      <c r="F88" s="28" t="s">
        <v>217</v>
      </c>
      <c r="G88" s="29" t="s">
        <v>218</v>
      </c>
      <c r="H88" s="37">
        <v>1</v>
      </c>
      <c r="I88" s="37">
        <v>1</v>
      </c>
      <c r="J88" s="37">
        <v>1</v>
      </c>
      <c r="K88" s="37">
        <v>1</v>
      </c>
      <c r="L88" s="37">
        <v>1</v>
      </c>
      <c r="R88" s="38"/>
      <c r="S88" s="38"/>
    </row>
    <row r="89" spans="1:19" s="35" customFormat="1" ht="12.75">
      <c r="A89" s="16" t="s">
        <v>13</v>
      </c>
      <c r="B89" s="25" t="s">
        <v>18</v>
      </c>
      <c r="C89" s="26" t="s">
        <v>219</v>
      </c>
      <c r="D89" s="36">
        <v>158350</v>
      </c>
      <c r="E89" s="27" t="s">
        <v>210</v>
      </c>
      <c r="F89" s="28" t="s">
        <v>211</v>
      </c>
      <c r="G89" s="29" t="s">
        <v>212</v>
      </c>
      <c r="H89" s="37">
        <v>1</v>
      </c>
      <c r="I89" s="37">
        <v>1</v>
      </c>
      <c r="J89" s="37">
        <v>1</v>
      </c>
      <c r="K89" s="37">
        <v>1</v>
      </c>
      <c r="L89" s="37">
        <v>1</v>
      </c>
      <c r="R89" s="38"/>
      <c r="S89" s="38"/>
    </row>
    <row r="90" spans="1:256" ht="12.75">
      <c r="A90" s="16" t="s">
        <v>13</v>
      </c>
      <c r="B90" s="25" t="s">
        <v>18</v>
      </c>
      <c r="C90" s="26" t="s">
        <v>220</v>
      </c>
      <c r="D90" s="36">
        <v>158154</v>
      </c>
      <c r="E90" s="27" t="s">
        <v>70</v>
      </c>
      <c r="F90" s="28" t="s">
        <v>76</v>
      </c>
      <c r="G90" s="29">
        <v>71072</v>
      </c>
      <c r="H90" s="37">
        <v>1</v>
      </c>
      <c r="I90" s="37">
        <v>1</v>
      </c>
      <c r="J90" s="37">
        <v>1</v>
      </c>
      <c r="K90" s="37">
        <v>1</v>
      </c>
      <c r="L90" s="37">
        <v>1</v>
      </c>
      <c r="R90" s="31"/>
      <c r="S90" s="31"/>
      <c r="T90" s="6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 s="16" t="s">
        <v>13</v>
      </c>
      <c r="B91" s="25" t="s">
        <v>18</v>
      </c>
      <c r="C91" s="26" t="s">
        <v>221</v>
      </c>
      <c r="D91" s="36">
        <v>158326</v>
      </c>
      <c r="E91" s="27" t="s">
        <v>27</v>
      </c>
      <c r="F91" s="28" t="s">
        <v>222</v>
      </c>
      <c r="G91" s="29">
        <v>88013</v>
      </c>
      <c r="H91" s="37">
        <v>1</v>
      </c>
      <c r="I91" s="37">
        <v>1</v>
      </c>
      <c r="J91" s="37">
        <v>1</v>
      </c>
      <c r="K91" s="37">
        <v>1</v>
      </c>
      <c r="L91" s="37">
        <v>1</v>
      </c>
      <c r="R91" s="31"/>
      <c r="S91" s="31"/>
      <c r="T91" s="6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16" t="s">
        <v>13</v>
      </c>
      <c r="B92" s="25" t="s">
        <v>18</v>
      </c>
      <c r="C92" s="26" t="s">
        <v>223</v>
      </c>
      <c r="D92" s="36">
        <v>158277</v>
      </c>
      <c r="E92" s="27" t="s">
        <v>224</v>
      </c>
      <c r="F92" s="28" t="s">
        <v>225</v>
      </c>
      <c r="G92" s="29">
        <v>38598</v>
      </c>
      <c r="H92" s="37">
        <v>1</v>
      </c>
      <c r="I92" s="37">
        <v>1</v>
      </c>
      <c r="J92" s="37">
        <v>1</v>
      </c>
      <c r="K92" s="37">
        <v>1</v>
      </c>
      <c r="L92" s="37">
        <v>1</v>
      </c>
      <c r="R92" s="31"/>
      <c r="S92" s="31"/>
      <c r="T92" s="6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16" t="s">
        <v>13</v>
      </c>
      <c r="B93" s="25" t="s">
        <v>18</v>
      </c>
      <c r="C93" s="26" t="s">
        <v>226</v>
      </c>
      <c r="D93" s="36">
        <v>158443</v>
      </c>
      <c r="E93" s="27" t="s">
        <v>224</v>
      </c>
      <c r="F93" s="28" t="s">
        <v>227</v>
      </c>
      <c r="G93" s="29">
        <v>34495</v>
      </c>
      <c r="H93" s="37">
        <v>1</v>
      </c>
      <c r="I93" s="37">
        <v>1</v>
      </c>
      <c r="J93" s="37">
        <v>1</v>
      </c>
      <c r="K93" s="37">
        <v>1</v>
      </c>
      <c r="L93" s="37">
        <v>1</v>
      </c>
      <c r="R93" s="31"/>
      <c r="S93" s="31"/>
      <c r="T93" s="6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s="16" t="s">
        <v>13</v>
      </c>
      <c r="B94" s="25" t="s">
        <v>18</v>
      </c>
      <c r="C94" s="26" t="s">
        <v>228</v>
      </c>
      <c r="D94" s="36">
        <v>158129</v>
      </c>
      <c r="E94" s="27" t="s">
        <v>224</v>
      </c>
      <c r="F94" s="28" t="s">
        <v>229</v>
      </c>
      <c r="G94" s="29">
        <v>38490</v>
      </c>
      <c r="H94" s="37">
        <v>1</v>
      </c>
      <c r="I94" s="37">
        <v>1</v>
      </c>
      <c r="J94" s="37">
        <v>1</v>
      </c>
      <c r="K94" s="37">
        <v>1</v>
      </c>
      <c r="L94" s="37">
        <v>1</v>
      </c>
      <c r="R94" s="31"/>
      <c r="S94" s="31"/>
      <c r="T94" s="6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s="16" t="s">
        <v>13</v>
      </c>
      <c r="B95" s="25" t="s">
        <v>18</v>
      </c>
      <c r="C95" s="26" t="s">
        <v>230</v>
      </c>
      <c r="D95" s="36">
        <v>158122</v>
      </c>
      <c r="E95" s="27" t="s">
        <v>41</v>
      </c>
      <c r="F95" s="28" t="s">
        <v>42</v>
      </c>
      <c r="G95" s="29">
        <v>41238</v>
      </c>
      <c r="H95" s="37">
        <v>1</v>
      </c>
      <c r="I95" s="37">
        <v>1</v>
      </c>
      <c r="J95" s="37">
        <v>1</v>
      </c>
      <c r="K95" s="37">
        <v>1</v>
      </c>
      <c r="L95" s="37">
        <v>1</v>
      </c>
      <c r="R95" s="31"/>
      <c r="S95" s="31"/>
      <c r="T95" s="6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16" t="s">
        <v>13</v>
      </c>
      <c r="B96" s="25" t="s">
        <v>18</v>
      </c>
      <c r="C96" s="26" t="s">
        <v>231</v>
      </c>
      <c r="D96" s="36">
        <v>158516</v>
      </c>
      <c r="E96" s="27" t="s">
        <v>93</v>
      </c>
      <c r="F96" s="28" t="s">
        <v>232</v>
      </c>
      <c r="G96" s="29">
        <v>81051</v>
      </c>
      <c r="H96" s="37">
        <v>1</v>
      </c>
      <c r="I96" s="37">
        <v>1</v>
      </c>
      <c r="J96" s="37">
        <v>1</v>
      </c>
      <c r="K96" s="37">
        <v>1</v>
      </c>
      <c r="L96" s="37">
        <v>1</v>
      </c>
      <c r="R96" s="31"/>
      <c r="S96" s="31"/>
      <c r="T96" s="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16" t="s">
        <v>13</v>
      </c>
      <c r="B97" s="25" t="s">
        <v>18</v>
      </c>
      <c r="C97" s="26" t="s">
        <v>233</v>
      </c>
      <c r="D97" s="36">
        <v>158150</v>
      </c>
      <c r="E97" s="27" t="s">
        <v>78</v>
      </c>
      <c r="F97" s="28" t="s">
        <v>79</v>
      </c>
      <c r="G97" s="29" t="s">
        <v>234</v>
      </c>
      <c r="H97" s="37">
        <v>1</v>
      </c>
      <c r="I97" s="37">
        <v>1</v>
      </c>
      <c r="J97" s="37">
        <v>1</v>
      </c>
      <c r="K97" s="37">
        <v>1</v>
      </c>
      <c r="L97" s="37">
        <v>1</v>
      </c>
      <c r="R97" s="31"/>
      <c r="S97" s="31"/>
      <c r="T97" s="6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16" t="s">
        <v>13</v>
      </c>
      <c r="B98" s="25" t="s">
        <v>18</v>
      </c>
      <c r="C98" s="26" t="s">
        <v>235</v>
      </c>
      <c r="D98" s="36">
        <v>158133</v>
      </c>
      <c r="E98" s="27" t="s">
        <v>37</v>
      </c>
      <c r="F98" s="28" t="s">
        <v>236</v>
      </c>
      <c r="G98" s="29">
        <v>13897</v>
      </c>
      <c r="H98" s="37">
        <v>1</v>
      </c>
      <c r="I98" s="37">
        <v>1</v>
      </c>
      <c r="J98" s="37">
        <v>1</v>
      </c>
      <c r="K98" s="37">
        <v>1</v>
      </c>
      <c r="L98" s="37">
        <v>1</v>
      </c>
      <c r="R98" s="31"/>
      <c r="S98" s="31"/>
      <c r="T98" s="6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16" t="s">
        <v>13</v>
      </c>
      <c r="B99" s="25" t="s">
        <v>18</v>
      </c>
      <c r="C99" s="26" t="s">
        <v>237</v>
      </c>
      <c r="D99" s="36">
        <v>158322</v>
      </c>
      <c r="E99" s="27" t="s">
        <v>37</v>
      </c>
      <c r="F99" s="28" t="s">
        <v>238</v>
      </c>
      <c r="G99" s="29" t="s">
        <v>239</v>
      </c>
      <c r="H99" s="37">
        <v>1</v>
      </c>
      <c r="I99" s="37">
        <v>1</v>
      </c>
      <c r="J99" s="37">
        <v>1</v>
      </c>
      <c r="K99" s="37">
        <v>1</v>
      </c>
      <c r="L99" s="37">
        <v>1</v>
      </c>
      <c r="R99" s="31"/>
      <c r="S99" s="31"/>
      <c r="T99" s="6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16" t="s">
        <v>13</v>
      </c>
      <c r="B100" s="25" t="s">
        <v>18</v>
      </c>
      <c r="C100" s="26" t="s">
        <v>240</v>
      </c>
      <c r="D100" s="36">
        <v>158958</v>
      </c>
      <c r="E100" s="27" t="s">
        <v>37</v>
      </c>
      <c r="F100" s="28" t="s">
        <v>241</v>
      </c>
      <c r="G100" s="29" t="s">
        <v>242</v>
      </c>
      <c r="H100" s="37">
        <v>1</v>
      </c>
      <c r="I100" s="37">
        <v>1</v>
      </c>
      <c r="J100" s="37">
        <v>1</v>
      </c>
      <c r="K100" s="37">
        <v>1</v>
      </c>
      <c r="L100" s="37">
        <v>1</v>
      </c>
      <c r="R100" s="31"/>
      <c r="S100" s="31"/>
      <c r="T100" s="6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16" t="s">
        <v>13</v>
      </c>
      <c r="B101" s="25" t="s">
        <v>18</v>
      </c>
      <c r="C101" s="26" t="s">
        <v>243</v>
      </c>
      <c r="D101" s="36">
        <v>158323</v>
      </c>
      <c r="E101" s="27" t="s">
        <v>37</v>
      </c>
      <c r="F101" s="28" t="s">
        <v>244</v>
      </c>
      <c r="G101" s="29" t="s">
        <v>245</v>
      </c>
      <c r="H101" s="37">
        <v>1</v>
      </c>
      <c r="I101" s="37">
        <v>1</v>
      </c>
      <c r="J101" s="37">
        <v>1</v>
      </c>
      <c r="K101" s="37">
        <v>1</v>
      </c>
      <c r="L101" s="37">
        <v>1</v>
      </c>
      <c r="R101" s="31"/>
      <c r="S101" s="31"/>
      <c r="T101" s="6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16" t="s">
        <v>13</v>
      </c>
      <c r="B102" s="25" t="s">
        <v>18</v>
      </c>
      <c r="C102" s="26" t="s">
        <v>246</v>
      </c>
      <c r="D102" s="36">
        <v>158318</v>
      </c>
      <c r="E102" s="27" t="s">
        <v>37</v>
      </c>
      <c r="F102" s="28" t="s">
        <v>247</v>
      </c>
      <c r="G102" s="29" t="s">
        <v>248</v>
      </c>
      <c r="H102" s="37">
        <v>1</v>
      </c>
      <c r="I102" s="37">
        <v>1</v>
      </c>
      <c r="J102" s="37">
        <v>1</v>
      </c>
      <c r="K102" s="37">
        <v>1</v>
      </c>
      <c r="L102" s="37">
        <v>1</v>
      </c>
      <c r="R102" s="31"/>
      <c r="S102" s="31"/>
      <c r="T102" s="6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16" t="s">
        <v>13</v>
      </c>
      <c r="B103" s="25" t="s">
        <v>18</v>
      </c>
      <c r="C103" s="26" t="s">
        <v>249</v>
      </c>
      <c r="D103" s="36">
        <v>158321</v>
      </c>
      <c r="E103" s="27" t="s">
        <v>37</v>
      </c>
      <c r="F103" s="28" t="s">
        <v>250</v>
      </c>
      <c r="G103" s="29" t="s">
        <v>251</v>
      </c>
      <c r="H103" s="37">
        <v>1</v>
      </c>
      <c r="I103" s="37">
        <v>1</v>
      </c>
      <c r="J103" s="37">
        <v>1</v>
      </c>
      <c r="K103" s="37">
        <v>1</v>
      </c>
      <c r="L103" s="37">
        <v>1</v>
      </c>
      <c r="R103" s="31"/>
      <c r="S103" s="31"/>
      <c r="T103" s="6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16" t="s">
        <v>13</v>
      </c>
      <c r="B104" s="25" t="s">
        <v>18</v>
      </c>
      <c r="C104" s="26" t="s">
        <v>252</v>
      </c>
      <c r="D104" s="36">
        <v>158313</v>
      </c>
      <c r="E104" s="27" t="s">
        <v>37</v>
      </c>
      <c r="F104" s="28" t="s">
        <v>236</v>
      </c>
      <c r="G104" s="29">
        <v>13897</v>
      </c>
      <c r="H104" s="37">
        <v>1</v>
      </c>
      <c r="I104" s="37">
        <v>1</v>
      </c>
      <c r="J104" s="37">
        <v>1</v>
      </c>
      <c r="K104" s="37">
        <v>1</v>
      </c>
      <c r="L104" s="37">
        <v>1</v>
      </c>
      <c r="R104" s="31"/>
      <c r="S104" s="31"/>
      <c r="T104" s="6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16" t="s">
        <v>13</v>
      </c>
      <c r="B105" s="25" t="s">
        <v>18</v>
      </c>
      <c r="C105" s="26" t="s">
        <v>253</v>
      </c>
      <c r="D105" s="36">
        <v>158320</v>
      </c>
      <c r="E105" s="27" t="s">
        <v>37</v>
      </c>
      <c r="F105" s="28" t="s">
        <v>254</v>
      </c>
      <c r="G105" s="29">
        <v>14117</v>
      </c>
      <c r="H105" s="37">
        <v>1</v>
      </c>
      <c r="I105" s="37">
        <v>1</v>
      </c>
      <c r="J105" s="37">
        <v>1</v>
      </c>
      <c r="K105" s="37">
        <v>1</v>
      </c>
      <c r="L105" s="37">
        <v>1</v>
      </c>
      <c r="R105" s="31"/>
      <c r="S105" s="31"/>
      <c r="T105" s="6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16" t="s">
        <v>13</v>
      </c>
      <c r="B106" s="25" t="s">
        <v>18</v>
      </c>
      <c r="C106" s="26" t="s">
        <v>255</v>
      </c>
      <c r="D106" s="36">
        <v>158316</v>
      </c>
      <c r="E106" s="27" t="s">
        <v>37</v>
      </c>
      <c r="F106" s="28" t="s">
        <v>256</v>
      </c>
      <c r="G106" s="29">
        <v>14478</v>
      </c>
      <c r="H106" s="37">
        <v>1</v>
      </c>
      <c r="I106" s="37">
        <v>1</v>
      </c>
      <c r="J106" s="37">
        <v>1</v>
      </c>
      <c r="K106" s="37">
        <v>1</v>
      </c>
      <c r="L106" s="37">
        <v>1</v>
      </c>
      <c r="R106" s="31"/>
      <c r="S106" s="31"/>
      <c r="T106" s="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16" t="s">
        <v>13</v>
      </c>
      <c r="B107" s="25" t="s">
        <v>18</v>
      </c>
      <c r="C107" s="26" t="s">
        <v>257</v>
      </c>
      <c r="D107" s="36">
        <v>158314</v>
      </c>
      <c r="E107" s="27" t="s">
        <v>37</v>
      </c>
      <c r="F107" s="28" t="s">
        <v>258</v>
      </c>
      <c r="G107" s="29" t="s">
        <v>259</v>
      </c>
      <c r="H107" s="37">
        <v>1</v>
      </c>
      <c r="I107" s="37">
        <v>1</v>
      </c>
      <c r="J107" s="37">
        <v>1</v>
      </c>
      <c r="K107" s="37">
        <v>1</v>
      </c>
      <c r="L107" s="37">
        <v>1</v>
      </c>
      <c r="R107" s="31"/>
      <c r="S107" s="31"/>
      <c r="T107" s="6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16" t="s">
        <v>13</v>
      </c>
      <c r="B108" s="25" t="s">
        <v>18</v>
      </c>
      <c r="C108" s="26" t="s">
        <v>260</v>
      </c>
      <c r="D108" s="36">
        <v>158319</v>
      </c>
      <c r="E108" s="27" t="s">
        <v>37</v>
      </c>
      <c r="F108" s="28" t="s">
        <v>261</v>
      </c>
      <c r="G108" s="29" t="s">
        <v>262</v>
      </c>
      <c r="H108" s="37">
        <v>1</v>
      </c>
      <c r="I108" s="37">
        <v>1</v>
      </c>
      <c r="J108" s="37">
        <v>1</v>
      </c>
      <c r="K108" s="37">
        <v>1</v>
      </c>
      <c r="L108" s="37">
        <v>1</v>
      </c>
      <c r="R108" s="31"/>
      <c r="S108" s="31"/>
      <c r="T108" s="6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16" t="s">
        <v>13</v>
      </c>
      <c r="B109" s="25" t="s">
        <v>18</v>
      </c>
      <c r="C109" s="26" t="s">
        <v>263</v>
      </c>
      <c r="D109" s="36">
        <v>158315</v>
      </c>
      <c r="E109" s="27" t="s">
        <v>37</v>
      </c>
      <c r="F109" s="28" t="s">
        <v>264</v>
      </c>
      <c r="G109" s="29" t="s">
        <v>265</v>
      </c>
      <c r="H109" s="37">
        <v>1</v>
      </c>
      <c r="I109" s="37">
        <v>1</v>
      </c>
      <c r="J109" s="37">
        <v>1</v>
      </c>
      <c r="K109" s="37">
        <v>1</v>
      </c>
      <c r="L109" s="37">
        <v>1</v>
      </c>
      <c r="R109" s="31"/>
      <c r="S109" s="31"/>
      <c r="T109" s="6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16" t="s">
        <v>13</v>
      </c>
      <c r="B110" s="25" t="s">
        <v>18</v>
      </c>
      <c r="C110" s="26" t="s">
        <v>266</v>
      </c>
      <c r="D110" s="36">
        <v>158317</v>
      </c>
      <c r="E110" s="27" t="s">
        <v>37</v>
      </c>
      <c r="F110" s="28" t="s">
        <v>267</v>
      </c>
      <c r="G110" s="29">
        <v>15598</v>
      </c>
      <c r="H110" s="37">
        <v>1</v>
      </c>
      <c r="I110" s="37">
        <v>1</v>
      </c>
      <c r="J110" s="37">
        <v>1</v>
      </c>
      <c r="K110" s="37">
        <v>1</v>
      </c>
      <c r="L110" s="37">
        <v>1</v>
      </c>
      <c r="R110" s="31"/>
      <c r="S110" s="31"/>
      <c r="T110" s="6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16" t="s">
        <v>13</v>
      </c>
      <c r="B111" s="25" t="s">
        <v>18</v>
      </c>
      <c r="C111" s="26" t="s">
        <v>268</v>
      </c>
      <c r="D111" s="36">
        <v>158951</v>
      </c>
      <c r="E111" s="27" t="s">
        <v>37</v>
      </c>
      <c r="F111" s="28" t="s">
        <v>269</v>
      </c>
      <c r="G111" s="29" t="s">
        <v>270</v>
      </c>
      <c r="H111" s="37">
        <v>1</v>
      </c>
      <c r="I111" s="37">
        <v>1</v>
      </c>
      <c r="J111" s="37">
        <v>1</v>
      </c>
      <c r="K111" s="37">
        <v>1</v>
      </c>
      <c r="L111" s="37">
        <v>1</v>
      </c>
      <c r="R111" s="31"/>
      <c r="S111" s="31"/>
      <c r="T111" s="6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16" t="s">
        <v>13</v>
      </c>
      <c r="B112" s="25" t="s">
        <v>18</v>
      </c>
      <c r="C112" s="26" t="s">
        <v>271</v>
      </c>
      <c r="D112" s="36">
        <v>158960</v>
      </c>
      <c r="E112" s="27" t="s">
        <v>37</v>
      </c>
      <c r="F112" s="28" t="s">
        <v>272</v>
      </c>
      <c r="G112" s="29" t="s">
        <v>273</v>
      </c>
      <c r="H112" s="37">
        <v>1</v>
      </c>
      <c r="I112" s="37">
        <v>1</v>
      </c>
      <c r="J112" s="37">
        <v>1</v>
      </c>
      <c r="K112" s="37">
        <v>1</v>
      </c>
      <c r="L112" s="37">
        <v>1</v>
      </c>
      <c r="R112" s="31"/>
      <c r="S112" s="31"/>
      <c r="T112" s="6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16" t="s">
        <v>13</v>
      </c>
      <c r="B113" s="25" t="s">
        <v>18</v>
      </c>
      <c r="C113" s="26" t="s">
        <v>274</v>
      </c>
      <c r="D113" s="36">
        <v>158508</v>
      </c>
      <c r="E113" s="27" t="s">
        <v>275</v>
      </c>
      <c r="F113" s="28" t="s">
        <v>276</v>
      </c>
      <c r="G113" s="29" t="s">
        <v>277</v>
      </c>
      <c r="H113" s="37">
        <v>1</v>
      </c>
      <c r="I113" s="37">
        <v>1</v>
      </c>
      <c r="J113" s="37">
        <v>1</v>
      </c>
      <c r="K113" s="37">
        <v>1</v>
      </c>
      <c r="L113" s="37">
        <v>1</v>
      </c>
      <c r="R113" s="31"/>
      <c r="S113" s="31"/>
      <c r="T113" s="6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 s="16" t="s">
        <v>13</v>
      </c>
      <c r="B114" s="25" t="s">
        <v>18</v>
      </c>
      <c r="C114" s="26" t="s">
        <v>278</v>
      </c>
      <c r="D114" s="36">
        <v>158509</v>
      </c>
      <c r="E114" s="27" t="s">
        <v>275</v>
      </c>
      <c r="F114" s="28" t="s">
        <v>279</v>
      </c>
      <c r="G114" s="29" t="s">
        <v>280</v>
      </c>
      <c r="H114" s="37">
        <v>1</v>
      </c>
      <c r="I114" s="37">
        <v>1</v>
      </c>
      <c r="J114" s="37">
        <v>1</v>
      </c>
      <c r="K114" s="37">
        <v>1</v>
      </c>
      <c r="L114" s="37">
        <v>1</v>
      </c>
      <c r="R114" s="31"/>
      <c r="S114" s="31"/>
      <c r="T114" s="6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 s="16" t="s">
        <v>13</v>
      </c>
      <c r="B115" s="25" t="s">
        <v>18</v>
      </c>
      <c r="C115" s="26" t="s">
        <v>281</v>
      </c>
      <c r="D115" s="36">
        <v>158306</v>
      </c>
      <c r="E115" s="27" t="s">
        <v>275</v>
      </c>
      <c r="F115" s="28" t="s">
        <v>282</v>
      </c>
      <c r="G115" s="29" t="s">
        <v>283</v>
      </c>
      <c r="H115" s="37">
        <v>1</v>
      </c>
      <c r="I115" s="37">
        <v>1</v>
      </c>
      <c r="J115" s="37">
        <v>1</v>
      </c>
      <c r="K115" s="37">
        <v>1</v>
      </c>
      <c r="L115" s="37">
        <v>1</v>
      </c>
      <c r="R115" s="31"/>
      <c r="S115" s="31"/>
      <c r="T115" s="6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s="16" t="s">
        <v>13</v>
      </c>
      <c r="B116" s="25" t="s">
        <v>18</v>
      </c>
      <c r="C116" s="26" t="s">
        <v>284</v>
      </c>
      <c r="D116" s="36">
        <v>158307</v>
      </c>
      <c r="E116" s="27" t="s">
        <v>275</v>
      </c>
      <c r="F116" s="28" t="s">
        <v>285</v>
      </c>
      <c r="G116" s="29" t="s">
        <v>286</v>
      </c>
      <c r="H116" s="37">
        <v>1</v>
      </c>
      <c r="I116" s="37">
        <v>1</v>
      </c>
      <c r="J116" s="37">
        <v>1</v>
      </c>
      <c r="K116" s="37">
        <v>1</v>
      </c>
      <c r="L116" s="37">
        <v>1</v>
      </c>
      <c r="R116" s="31"/>
      <c r="S116" s="31"/>
      <c r="T116" s="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 s="16" t="s">
        <v>13</v>
      </c>
      <c r="B117" s="25" t="s">
        <v>18</v>
      </c>
      <c r="C117" s="26" t="s">
        <v>287</v>
      </c>
      <c r="D117" s="36">
        <v>158155</v>
      </c>
      <c r="E117" s="27" t="s">
        <v>170</v>
      </c>
      <c r="F117" s="28" t="s">
        <v>288</v>
      </c>
      <c r="G117" s="29">
        <v>17612</v>
      </c>
      <c r="H117" s="37">
        <v>1</v>
      </c>
      <c r="I117" s="37">
        <v>1</v>
      </c>
      <c r="J117" s="37">
        <v>1</v>
      </c>
      <c r="K117" s="37">
        <v>1</v>
      </c>
      <c r="L117" s="37">
        <v>1</v>
      </c>
      <c r="R117" s="31"/>
      <c r="S117" s="31"/>
      <c r="T117" s="6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 s="16" t="s">
        <v>13</v>
      </c>
      <c r="B118" s="25" t="s">
        <v>18</v>
      </c>
      <c r="C118" s="26" t="s">
        <v>287</v>
      </c>
      <c r="D118" s="36">
        <v>154838</v>
      </c>
      <c r="E118" s="27" t="s">
        <v>170</v>
      </c>
      <c r="F118" s="28" t="s">
        <v>289</v>
      </c>
      <c r="G118" s="29" t="s">
        <v>290</v>
      </c>
      <c r="H118" s="37">
        <v>1</v>
      </c>
      <c r="I118" s="37">
        <v>1</v>
      </c>
      <c r="J118" s="37">
        <v>1</v>
      </c>
      <c r="K118" s="37">
        <v>1</v>
      </c>
      <c r="L118" s="37">
        <v>1</v>
      </c>
      <c r="R118" s="31"/>
      <c r="S118" s="31"/>
      <c r="T118" s="6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 s="16" t="s">
        <v>13</v>
      </c>
      <c r="B119" s="25" t="s">
        <v>18</v>
      </c>
      <c r="C119" s="26" t="s">
        <v>291</v>
      </c>
      <c r="D119" s="36">
        <v>154839</v>
      </c>
      <c r="E119" s="27" t="s">
        <v>170</v>
      </c>
      <c r="F119" s="28" t="s">
        <v>292</v>
      </c>
      <c r="G119" s="29" t="s">
        <v>293</v>
      </c>
      <c r="H119" s="37">
        <v>1</v>
      </c>
      <c r="I119" s="37">
        <v>1</v>
      </c>
      <c r="J119" s="37">
        <v>1</v>
      </c>
      <c r="K119" s="37">
        <v>1</v>
      </c>
      <c r="L119" s="37">
        <v>1</v>
      </c>
      <c r="R119" s="31"/>
      <c r="S119" s="31"/>
      <c r="T119" s="6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 s="16" t="s">
        <v>13</v>
      </c>
      <c r="B120" s="25" t="s">
        <v>18</v>
      </c>
      <c r="C120" s="26" t="s">
        <v>294</v>
      </c>
      <c r="D120" s="36">
        <v>154840</v>
      </c>
      <c r="E120" s="27" t="s">
        <v>170</v>
      </c>
      <c r="F120" s="28" t="s">
        <v>295</v>
      </c>
      <c r="G120" s="29" t="s">
        <v>296</v>
      </c>
      <c r="H120" s="37">
        <v>1</v>
      </c>
      <c r="I120" s="37">
        <v>1</v>
      </c>
      <c r="J120" s="37">
        <v>1</v>
      </c>
      <c r="K120" s="37">
        <v>1</v>
      </c>
      <c r="L120" s="37">
        <v>1</v>
      </c>
      <c r="R120" s="31"/>
      <c r="S120" s="31"/>
      <c r="T120" s="6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 s="16" t="s">
        <v>13</v>
      </c>
      <c r="B121" s="25" t="s">
        <v>18</v>
      </c>
      <c r="C121" s="26" t="s">
        <v>297</v>
      </c>
      <c r="D121" s="36">
        <v>158371</v>
      </c>
      <c r="E121" s="27" t="s">
        <v>170</v>
      </c>
      <c r="F121" s="28" t="s">
        <v>298</v>
      </c>
      <c r="G121" s="29">
        <v>16195</v>
      </c>
      <c r="H121" s="37">
        <v>1</v>
      </c>
      <c r="I121" s="37">
        <v>1</v>
      </c>
      <c r="J121" s="37">
        <v>1</v>
      </c>
      <c r="K121" s="37">
        <v>1</v>
      </c>
      <c r="L121" s="37">
        <v>1</v>
      </c>
      <c r="R121" s="31"/>
      <c r="S121" s="31"/>
      <c r="T121" s="6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 s="16" t="s">
        <v>13</v>
      </c>
      <c r="B122" s="25" t="s">
        <v>18</v>
      </c>
      <c r="C122" s="26" t="s">
        <v>299</v>
      </c>
      <c r="D122" s="36">
        <v>158370</v>
      </c>
      <c r="E122" s="27" t="s">
        <v>170</v>
      </c>
      <c r="F122" s="28" t="s">
        <v>300</v>
      </c>
      <c r="G122" s="29">
        <v>16390</v>
      </c>
      <c r="H122" s="37">
        <v>1</v>
      </c>
      <c r="I122" s="37">
        <v>1</v>
      </c>
      <c r="J122" s="37">
        <v>1</v>
      </c>
      <c r="K122" s="37">
        <v>1</v>
      </c>
      <c r="L122" s="37">
        <v>1</v>
      </c>
      <c r="R122" s="31"/>
      <c r="S122" s="31"/>
      <c r="T122" s="6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s="16" t="s">
        <v>13</v>
      </c>
      <c r="B123" s="25" t="s">
        <v>18</v>
      </c>
      <c r="C123" s="26" t="s">
        <v>301</v>
      </c>
      <c r="D123" s="36">
        <v>158366</v>
      </c>
      <c r="E123" s="27" t="s">
        <v>170</v>
      </c>
      <c r="F123" s="28" t="s">
        <v>302</v>
      </c>
      <c r="G123" s="29">
        <v>16616</v>
      </c>
      <c r="H123" s="37">
        <v>1</v>
      </c>
      <c r="I123" s="37">
        <v>1</v>
      </c>
      <c r="J123" s="37">
        <v>1</v>
      </c>
      <c r="K123" s="37">
        <v>1</v>
      </c>
      <c r="L123" s="37">
        <v>1</v>
      </c>
      <c r="R123" s="31"/>
      <c r="S123" s="31"/>
      <c r="T123" s="6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 s="16" t="s">
        <v>13</v>
      </c>
      <c r="B124" s="25" t="s">
        <v>18</v>
      </c>
      <c r="C124" s="26" t="s">
        <v>303</v>
      </c>
      <c r="D124" s="36">
        <v>158367</v>
      </c>
      <c r="E124" s="27" t="s">
        <v>170</v>
      </c>
      <c r="F124" s="28" t="s">
        <v>304</v>
      </c>
      <c r="G124" s="29">
        <v>16918</v>
      </c>
      <c r="H124" s="37">
        <v>1</v>
      </c>
      <c r="I124" s="37">
        <v>1</v>
      </c>
      <c r="J124" s="37">
        <v>1</v>
      </c>
      <c r="K124" s="37">
        <v>1</v>
      </c>
      <c r="L124" s="37">
        <v>1</v>
      </c>
      <c r="M124" s="42"/>
      <c r="N124" s="42"/>
      <c r="O124" s="42"/>
      <c r="P124" s="42"/>
      <c r="Q124" s="42"/>
      <c r="R124" s="43"/>
      <c r="S124" s="43"/>
      <c r="T124" s="6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 s="16" t="s">
        <v>13</v>
      </c>
      <c r="B125" s="25" t="s">
        <v>18</v>
      </c>
      <c r="C125" s="26" t="s">
        <v>305</v>
      </c>
      <c r="D125" s="36">
        <v>158373</v>
      </c>
      <c r="E125" s="27" t="s">
        <v>170</v>
      </c>
      <c r="F125" s="28" t="s">
        <v>306</v>
      </c>
      <c r="G125" s="29">
        <v>17132</v>
      </c>
      <c r="H125" s="37">
        <v>1</v>
      </c>
      <c r="I125" s="37">
        <v>1</v>
      </c>
      <c r="J125" s="37">
        <v>1</v>
      </c>
      <c r="K125" s="37">
        <v>1</v>
      </c>
      <c r="L125" s="37">
        <v>1</v>
      </c>
      <c r="M125"/>
      <c r="N125"/>
      <c r="O125"/>
      <c r="P125"/>
      <c r="Q125"/>
      <c r="R125" s="31"/>
      <c r="S125" s="31"/>
      <c r="T125" s="6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19" s="35" customFormat="1" ht="12.75">
      <c r="A126" s="16" t="s">
        <v>13</v>
      </c>
      <c r="B126" s="25" t="s">
        <v>18</v>
      </c>
      <c r="C126" s="26" t="s">
        <v>307</v>
      </c>
      <c r="D126" s="36">
        <v>158369</v>
      </c>
      <c r="E126" s="27" t="s">
        <v>170</v>
      </c>
      <c r="F126" s="28" t="s">
        <v>288</v>
      </c>
      <c r="G126" s="29">
        <v>17612</v>
      </c>
      <c r="H126" s="37">
        <v>1</v>
      </c>
      <c r="I126" s="37">
        <v>1</v>
      </c>
      <c r="J126" s="37">
        <v>1</v>
      </c>
      <c r="K126" s="37">
        <v>1</v>
      </c>
      <c r="L126" s="37">
        <v>1</v>
      </c>
      <c r="R126" s="38"/>
      <c r="S126" s="38"/>
    </row>
    <row r="127" spans="1:19" s="35" customFormat="1" ht="12.75">
      <c r="A127" s="16" t="s">
        <v>13</v>
      </c>
      <c r="B127" s="25" t="s">
        <v>18</v>
      </c>
      <c r="C127" s="26" t="s">
        <v>308</v>
      </c>
      <c r="D127" s="36">
        <v>158368</v>
      </c>
      <c r="E127" s="27" t="s">
        <v>170</v>
      </c>
      <c r="F127" s="28" t="s">
        <v>288</v>
      </c>
      <c r="G127" s="29">
        <v>17612</v>
      </c>
      <c r="H127" s="37">
        <v>1</v>
      </c>
      <c r="I127" s="37">
        <v>1</v>
      </c>
      <c r="J127" s="37">
        <v>1</v>
      </c>
      <c r="K127" s="37">
        <v>1</v>
      </c>
      <c r="L127" s="37">
        <v>1</v>
      </c>
      <c r="R127" s="38"/>
      <c r="S127" s="38"/>
    </row>
    <row r="128" spans="1:19" s="35" customFormat="1" ht="12.75">
      <c r="A128" s="16" t="s">
        <v>13</v>
      </c>
      <c r="B128" s="25" t="s">
        <v>18</v>
      </c>
      <c r="C128" s="26" t="s">
        <v>309</v>
      </c>
      <c r="D128" s="36">
        <v>158374</v>
      </c>
      <c r="E128" s="27" t="s">
        <v>170</v>
      </c>
      <c r="F128" s="28" t="s">
        <v>310</v>
      </c>
      <c r="G128" s="29">
        <v>17876</v>
      </c>
      <c r="H128" s="37">
        <v>1</v>
      </c>
      <c r="I128" s="37">
        <v>1</v>
      </c>
      <c r="J128" s="37">
        <v>1</v>
      </c>
      <c r="K128" s="37">
        <v>1</v>
      </c>
      <c r="L128" s="37">
        <v>1</v>
      </c>
      <c r="R128" s="38"/>
      <c r="S128" s="38"/>
    </row>
    <row r="129" spans="1:19" s="35" customFormat="1" ht="12.75">
      <c r="A129" s="16" t="s">
        <v>13</v>
      </c>
      <c r="B129" s="25" t="s">
        <v>18</v>
      </c>
      <c r="C129" s="26" t="s">
        <v>311</v>
      </c>
      <c r="D129" s="36">
        <v>158372</v>
      </c>
      <c r="E129" s="27" t="s">
        <v>170</v>
      </c>
      <c r="F129" s="28" t="s">
        <v>312</v>
      </c>
      <c r="G129" s="29">
        <v>18236</v>
      </c>
      <c r="H129" s="37">
        <v>1</v>
      </c>
      <c r="I129" s="37">
        <v>1</v>
      </c>
      <c r="J129" s="37">
        <v>1</v>
      </c>
      <c r="K129" s="37">
        <v>1</v>
      </c>
      <c r="L129" s="37">
        <v>1</v>
      </c>
      <c r="R129" s="38"/>
      <c r="S129" s="38"/>
    </row>
    <row r="130" spans="1:256" ht="12.75">
      <c r="A130" s="16" t="s">
        <v>13</v>
      </c>
      <c r="B130" s="25" t="s">
        <v>18</v>
      </c>
      <c r="C130" s="26" t="s">
        <v>313</v>
      </c>
      <c r="D130" s="36">
        <v>152757</v>
      </c>
      <c r="E130" s="27" t="s">
        <v>170</v>
      </c>
      <c r="F130" s="28" t="s">
        <v>314</v>
      </c>
      <c r="G130" s="29" t="s">
        <v>315</v>
      </c>
      <c r="H130" s="37">
        <v>1</v>
      </c>
      <c r="I130" s="37">
        <v>1</v>
      </c>
      <c r="J130" s="37">
        <v>1</v>
      </c>
      <c r="K130" s="37">
        <v>1</v>
      </c>
      <c r="L130" s="37">
        <v>1</v>
      </c>
      <c r="R130" s="31"/>
      <c r="S130" s="31"/>
      <c r="T130" s="6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 s="16" t="s">
        <v>13</v>
      </c>
      <c r="B131" s="25" t="s">
        <v>18</v>
      </c>
      <c r="C131" s="26" t="s">
        <v>316</v>
      </c>
      <c r="D131" s="36">
        <v>152756</v>
      </c>
      <c r="E131" s="27" t="s">
        <v>170</v>
      </c>
      <c r="F131" s="28" t="s">
        <v>317</v>
      </c>
      <c r="G131" s="29" t="s">
        <v>318</v>
      </c>
      <c r="H131" s="37">
        <v>1</v>
      </c>
      <c r="I131" s="37">
        <v>1</v>
      </c>
      <c r="J131" s="37">
        <v>1</v>
      </c>
      <c r="K131" s="37">
        <v>1</v>
      </c>
      <c r="L131" s="37">
        <v>1</v>
      </c>
      <c r="R131" s="31"/>
      <c r="S131" s="31"/>
      <c r="T131" s="6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 s="16" t="s">
        <v>13</v>
      </c>
      <c r="B132" s="25" t="s">
        <v>18</v>
      </c>
      <c r="C132" s="26" t="s">
        <v>319</v>
      </c>
      <c r="D132" s="36">
        <v>158157</v>
      </c>
      <c r="E132" s="27" t="s">
        <v>33</v>
      </c>
      <c r="F132" s="28" t="s">
        <v>34</v>
      </c>
      <c r="G132" s="29">
        <v>60011</v>
      </c>
      <c r="H132" s="37">
        <v>1</v>
      </c>
      <c r="I132" s="37">
        <v>1</v>
      </c>
      <c r="J132" s="37">
        <v>1</v>
      </c>
      <c r="K132" s="37">
        <v>1</v>
      </c>
      <c r="L132" s="37">
        <v>1</v>
      </c>
      <c r="R132" s="31"/>
      <c r="S132" s="31"/>
      <c r="T132" s="6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 s="16" t="s">
        <v>13</v>
      </c>
      <c r="B133" s="25" t="s">
        <v>18</v>
      </c>
      <c r="C133" s="26" t="s">
        <v>320</v>
      </c>
      <c r="D133" s="36">
        <v>158415</v>
      </c>
      <c r="E133" s="27" t="s">
        <v>41</v>
      </c>
      <c r="F133" s="28" t="s">
        <v>321</v>
      </c>
      <c r="G133" s="29" t="s">
        <v>322</v>
      </c>
      <c r="H133" s="37">
        <v>1</v>
      </c>
      <c r="I133" s="37">
        <v>1</v>
      </c>
      <c r="J133" s="37">
        <v>1</v>
      </c>
      <c r="K133" s="37">
        <v>1</v>
      </c>
      <c r="L133" s="37">
        <v>1</v>
      </c>
      <c r="R133" s="31"/>
      <c r="S133" s="31"/>
      <c r="T133" s="6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s="16" t="s">
        <v>13</v>
      </c>
      <c r="B134" s="25" t="s">
        <v>18</v>
      </c>
      <c r="C134" s="26" t="s">
        <v>323</v>
      </c>
      <c r="D134" s="36">
        <v>158412</v>
      </c>
      <c r="E134" s="27" t="s">
        <v>41</v>
      </c>
      <c r="F134" s="28" t="s">
        <v>324</v>
      </c>
      <c r="G134" s="29" t="s">
        <v>325</v>
      </c>
      <c r="H134" s="37">
        <v>1</v>
      </c>
      <c r="I134" s="37">
        <v>1</v>
      </c>
      <c r="J134" s="37">
        <v>1</v>
      </c>
      <c r="K134" s="37">
        <v>1</v>
      </c>
      <c r="L134" s="37">
        <v>1</v>
      </c>
      <c r="R134" s="31"/>
      <c r="S134" s="31"/>
      <c r="T134" s="6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 s="16" t="s">
        <v>13</v>
      </c>
      <c r="B135" s="25" t="s">
        <v>18</v>
      </c>
      <c r="C135" s="26" t="s">
        <v>326</v>
      </c>
      <c r="D135" s="36">
        <v>158414</v>
      </c>
      <c r="E135" s="27" t="s">
        <v>41</v>
      </c>
      <c r="F135" s="28" t="s">
        <v>327</v>
      </c>
      <c r="G135" s="29">
        <v>47333</v>
      </c>
      <c r="H135" s="37">
        <v>1</v>
      </c>
      <c r="I135" s="37">
        <v>1</v>
      </c>
      <c r="J135" s="37">
        <v>1</v>
      </c>
      <c r="K135" s="37">
        <v>1</v>
      </c>
      <c r="L135" s="37">
        <v>1</v>
      </c>
      <c r="R135" s="31"/>
      <c r="S135" s="31"/>
      <c r="T135" s="6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 s="16" t="s">
        <v>13</v>
      </c>
      <c r="B136" s="25" t="s">
        <v>18</v>
      </c>
      <c r="C136" s="26" t="s">
        <v>328</v>
      </c>
      <c r="D136" s="36">
        <v>158137</v>
      </c>
      <c r="E136" s="27" t="s">
        <v>41</v>
      </c>
      <c r="F136" s="28" t="s">
        <v>329</v>
      </c>
      <c r="G136" s="29" t="s">
        <v>330</v>
      </c>
      <c r="H136" s="37">
        <v>1</v>
      </c>
      <c r="I136" s="37">
        <v>1</v>
      </c>
      <c r="J136" s="37">
        <v>1</v>
      </c>
      <c r="K136" s="37">
        <v>1</v>
      </c>
      <c r="L136" s="37">
        <v>1</v>
      </c>
      <c r="R136" s="31"/>
      <c r="S136" s="31"/>
      <c r="T136" s="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 s="16" t="s">
        <v>13</v>
      </c>
      <c r="B137" s="25" t="s">
        <v>18</v>
      </c>
      <c r="C137" s="26" t="s">
        <v>331</v>
      </c>
      <c r="D137" s="36">
        <v>158304</v>
      </c>
      <c r="E137" s="27" t="s">
        <v>41</v>
      </c>
      <c r="F137" s="28" t="s">
        <v>332</v>
      </c>
      <c r="G137" s="29" t="s">
        <v>333</v>
      </c>
      <c r="H137" s="37">
        <v>1</v>
      </c>
      <c r="I137" s="37">
        <v>1</v>
      </c>
      <c r="J137" s="37">
        <v>1</v>
      </c>
      <c r="K137" s="37">
        <v>1</v>
      </c>
      <c r="L137" s="37">
        <v>1</v>
      </c>
      <c r="R137" s="31"/>
      <c r="S137" s="31"/>
      <c r="T137" s="6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 s="16" t="s">
        <v>13</v>
      </c>
      <c r="B138" s="25" t="s">
        <v>18</v>
      </c>
      <c r="C138" s="26" t="s">
        <v>334</v>
      </c>
      <c r="D138" s="36">
        <v>158099</v>
      </c>
      <c r="E138" s="27" t="s">
        <v>41</v>
      </c>
      <c r="F138" s="28" t="s">
        <v>335</v>
      </c>
      <c r="G138" s="29">
        <v>54011</v>
      </c>
      <c r="H138" s="37">
        <v>1</v>
      </c>
      <c r="I138" s="37">
        <v>1</v>
      </c>
      <c r="J138" s="37">
        <v>1</v>
      </c>
      <c r="K138" s="37">
        <v>1</v>
      </c>
      <c r="L138" s="37">
        <v>1</v>
      </c>
      <c r="R138" s="31"/>
      <c r="S138" s="31"/>
      <c r="T138" s="6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 s="16" t="s">
        <v>13</v>
      </c>
      <c r="B139" s="25" t="s">
        <v>18</v>
      </c>
      <c r="C139" s="26" t="s">
        <v>336</v>
      </c>
      <c r="D139" s="36">
        <v>158311</v>
      </c>
      <c r="E139" s="27" t="s">
        <v>41</v>
      </c>
      <c r="F139" s="28" t="s">
        <v>337</v>
      </c>
      <c r="G139" s="29" t="s">
        <v>338</v>
      </c>
      <c r="H139" s="37">
        <v>1</v>
      </c>
      <c r="I139" s="37">
        <v>1</v>
      </c>
      <c r="J139" s="37">
        <v>1</v>
      </c>
      <c r="K139" s="37">
        <v>1</v>
      </c>
      <c r="L139" s="37">
        <v>1</v>
      </c>
      <c r="R139" s="31"/>
      <c r="S139" s="31"/>
      <c r="T139" s="6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 s="16" t="s">
        <v>13</v>
      </c>
      <c r="B140" s="25" t="s">
        <v>18</v>
      </c>
      <c r="C140" s="26" t="s">
        <v>339</v>
      </c>
      <c r="D140" s="36">
        <v>158309</v>
      </c>
      <c r="E140" s="27" t="s">
        <v>41</v>
      </c>
      <c r="F140" s="28" t="s">
        <v>340</v>
      </c>
      <c r="G140" s="29" t="s">
        <v>341</v>
      </c>
      <c r="H140" s="37">
        <v>1</v>
      </c>
      <c r="I140" s="37">
        <v>1</v>
      </c>
      <c r="J140" s="37">
        <v>1</v>
      </c>
      <c r="K140" s="37">
        <v>1</v>
      </c>
      <c r="L140" s="37">
        <v>1</v>
      </c>
      <c r="R140" s="31"/>
      <c r="S140" s="31"/>
      <c r="T140" s="6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 s="16" t="s">
        <v>13</v>
      </c>
      <c r="B141" s="25" t="s">
        <v>18</v>
      </c>
      <c r="C141" s="26" t="s">
        <v>342</v>
      </c>
      <c r="D141" s="36">
        <v>158310</v>
      </c>
      <c r="E141" s="27" t="s">
        <v>41</v>
      </c>
      <c r="F141" s="28" t="s">
        <v>335</v>
      </c>
      <c r="G141" s="29">
        <v>54011</v>
      </c>
      <c r="H141" s="37">
        <v>1</v>
      </c>
      <c r="I141" s="37">
        <v>1</v>
      </c>
      <c r="J141" s="37">
        <v>1</v>
      </c>
      <c r="K141" s="37">
        <v>1</v>
      </c>
      <c r="L141" s="37">
        <v>1</v>
      </c>
      <c r="R141" s="31"/>
      <c r="S141" s="31"/>
      <c r="T141" s="6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 s="16" t="s">
        <v>13</v>
      </c>
      <c r="B142" s="25" t="s">
        <v>18</v>
      </c>
      <c r="C142" s="26" t="s">
        <v>343</v>
      </c>
      <c r="D142" s="36">
        <v>158145</v>
      </c>
      <c r="E142" s="27" t="s">
        <v>224</v>
      </c>
      <c r="F142" s="28" t="s">
        <v>229</v>
      </c>
      <c r="G142" s="29">
        <v>38490</v>
      </c>
      <c r="H142" s="37">
        <v>1</v>
      </c>
      <c r="I142" s="37">
        <v>1</v>
      </c>
      <c r="J142" s="37">
        <v>1</v>
      </c>
      <c r="K142" s="37">
        <v>1</v>
      </c>
      <c r="L142" s="37">
        <v>1</v>
      </c>
      <c r="R142" s="31"/>
      <c r="S142" s="31"/>
      <c r="T142" s="6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 s="16" t="s">
        <v>13</v>
      </c>
      <c r="B143" s="25" t="s">
        <v>18</v>
      </c>
      <c r="C143" s="26" t="s">
        <v>344</v>
      </c>
      <c r="D143" s="36">
        <v>158299</v>
      </c>
      <c r="E143" s="27" t="s">
        <v>345</v>
      </c>
      <c r="F143" s="28" t="s">
        <v>346</v>
      </c>
      <c r="G143" s="29" t="s">
        <v>347</v>
      </c>
      <c r="H143" s="37">
        <v>1</v>
      </c>
      <c r="I143" s="37">
        <v>1</v>
      </c>
      <c r="J143" s="37">
        <v>1</v>
      </c>
      <c r="K143" s="37">
        <v>1</v>
      </c>
      <c r="L143" s="37">
        <v>1</v>
      </c>
      <c r="M143"/>
      <c r="N143"/>
      <c r="O143"/>
      <c r="P143"/>
      <c r="Q143"/>
      <c r="R143" s="31"/>
      <c r="S143" s="31"/>
      <c r="T143" s="6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6" s="35" customFormat="1" ht="12.75">
      <c r="A144" s="16" t="s">
        <v>13</v>
      </c>
      <c r="B144" s="25" t="s">
        <v>18</v>
      </c>
      <c r="C144" s="26" t="s">
        <v>348</v>
      </c>
      <c r="D144" s="36">
        <v>158144</v>
      </c>
      <c r="E144" s="27" t="s">
        <v>59</v>
      </c>
      <c r="F144" s="28" t="s">
        <v>60</v>
      </c>
      <c r="G144" s="29">
        <v>90670</v>
      </c>
      <c r="H144" s="37">
        <v>1</v>
      </c>
      <c r="I144" s="37">
        <v>1</v>
      </c>
      <c r="J144" s="37">
        <v>1</v>
      </c>
      <c r="K144" s="37">
        <v>1</v>
      </c>
      <c r="L144" s="37">
        <v>1</v>
      </c>
      <c r="M144" s="6"/>
      <c r="N144" s="6"/>
      <c r="O144" s="6"/>
      <c r="P144" s="6"/>
      <c r="Q144" s="6"/>
      <c r="R144" s="31"/>
      <c r="S144" s="31"/>
      <c r="T144" s="6"/>
      <c r="U144" s="6"/>
      <c r="V144" s="6"/>
      <c r="W144" s="6"/>
      <c r="X144" s="6"/>
      <c r="Y144" s="6"/>
      <c r="Z144" s="6"/>
    </row>
    <row r="145" spans="1:26" s="35" customFormat="1" ht="12.75">
      <c r="A145" s="16" t="s">
        <v>13</v>
      </c>
      <c r="B145" s="25" t="s">
        <v>18</v>
      </c>
      <c r="C145" s="26" t="s">
        <v>349</v>
      </c>
      <c r="D145" s="36">
        <v>158334</v>
      </c>
      <c r="E145" s="27" t="s">
        <v>59</v>
      </c>
      <c r="F145" s="28" t="s">
        <v>350</v>
      </c>
      <c r="G145" s="29" t="s">
        <v>351</v>
      </c>
      <c r="H145" s="37">
        <v>1</v>
      </c>
      <c r="I145" s="37">
        <v>1</v>
      </c>
      <c r="J145" s="37">
        <v>1</v>
      </c>
      <c r="K145" s="37">
        <v>1</v>
      </c>
      <c r="L145" s="37">
        <v>1</v>
      </c>
      <c r="M145" s="6"/>
      <c r="N145" s="6"/>
      <c r="O145" s="6"/>
      <c r="P145" s="6"/>
      <c r="Q145" s="6"/>
      <c r="R145" s="31"/>
      <c r="S145" s="31"/>
      <c r="T145" s="6"/>
      <c r="U145" s="6"/>
      <c r="V145" s="6"/>
      <c r="W145" s="6"/>
      <c r="X145" s="6"/>
      <c r="Y145" s="6"/>
      <c r="Z145" s="6"/>
    </row>
    <row r="146" spans="1:26" s="35" customFormat="1" ht="12.75">
      <c r="A146" s="16" t="s">
        <v>13</v>
      </c>
      <c r="B146" s="25" t="s">
        <v>18</v>
      </c>
      <c r="C146" s="26" t="s">
        <v>352</v>
      </c>
      <c r="D146" s="36">
        <v>158497</v>
      </c>
      <c r="E146" s="27" t="s">
        <v>59</v>
      </c>
      <c r="F146" s="28" t="s">
        <v>353</v>
      </c>
      <c r="G146" s="29" t="s">
        <v>354</v>
      </c>
      <c r="H146" s="37">
        <v>1</v>
      </c>
      <c r="I146" s="37">
        <v>1</v>
      </c>
      <c r="J146" s="37">
        <v>1</v>
      </c>
      <c r="K146" s="37">
        <v>1</v>
      </c>
      <c r="L146" s="37">
        <v>1</v>
      </c>
      <c r="M146" s="6"/>
      <c r="N146" s="6"/>
      <c r="O146" s="6"/>
      <c r="P146" s="6"/>
      <c r="Q146" s="6"/>
      <c r="R146" s="31"/>
      <c r="S146" s="31"/>
      <c r="T146" s="6"/>
      <c r="U146" s="6"/>
      <c r="V146" s="6"/>
      <c r="W146" s="6"/>
      <c r="X146" s="6"/>
      <c r="Y146" s="6"/>
      <c r="Z146" s="6"/>
    </row>
    <row r="147" spans="1:26" s="35" customFormat="1" ht="12.75">
      <c r="A147" s="16" t="s">
        <v>13</v>
      </c>
      <c r="B147" s="25" t="s">
        <v>18</v>
      </c>
      <c r="C147" s="26" t="s">
        <v>355</v>
      </c>
      <c r="D147" s="36">
        <v>158496</v>
      </c>
      <c r="E147" s="27" t="s">
        <v>59</v>
      </c>
      <c r="F147" s="28" t="s">
        <v>356</v>
      </c>
      <c r="G147" s="29" t="s">
        <v>357</v>
      </c>
      <c r="H147" s="37">
        <v>1</v>
      </c>
      <c r="I147" s="37">
        <v>1</v>
      </c>
      <c r="J147" s="37">
        <v>1</v>
      </c>
      <c r="K147" s="37">
        <v>1</v>
      </c>
      <c r="L147" s="37">
        <v>1</v>
      </c>
      <c r="M147" s="6"/>
      <c r="N147" s="6"/>
      <c r="O147" s="6"/>
      <c r="P147" s="6"/>
      <c r="Q147" s="6"/>
      <c r="R147" s="31"/>
      <c r="S147" s="31"/>
      <c r="T147" s="6"/>
      <c r="U147" s="6"/>
      <c r="V147" s="6"/>
      <c r="W147" s="6"/>
      <c r="X147" s="6"/>
      <c r="Y147" s="6"/>
      <c r="Z147" s="6"/>
    </row>
    <row r="148" spans="1:26" s="35" customFormat="1" ht="12.75">
      <c r="A148" s="16" t="s">
        <v>13</v>
      </c>
      <c r="B148" s="25" t="s">
        <v>18</v>
      </c>
      <c r="C148" s="26" t="s">
        <v>358</v>
      </c>
      <c r="D148" s="36">
        <v>158492</v>
      </c>
      <c r="E148" s="27" t="s">
        <v>59</v>
      </c>
      <c r="F148" s="28" t="s">
        <v>359</v>
      </c>
      <c r="G148" s="29" t="s">
        <v>360</v>
      </c>
      <c r="H148" s="37">
        <v>1</v>
      </c>
      <c r="I148" s="37">
        <v>1</v>
      </c>
      <c r="J148" s="37">
        <v>1</v>
      </c>
      <c r="K148" s="37">
        <v>1</v>
      </c>
      <c r="L148" s="37">
        <v>1</v>
      </c>
      <c r="M148" s="6"/>
      <c r="N148" s="6"/>
      <c r="O148" s="6"/>
      <c r="P148" s="6"/>
      <c r="Q148" s="6"/>
      <c r="R148" s="31"/>
      <c r="S148" s="31"/>
      <c r="T148" s="6"/>
      <c r="U148" s="6"/>
      <c r="V148" s="6"/>
      <c r="W148" s="6"/>
      <c r="X148" s="6"/>
      <c r="Y148" s="6"/>
      <c r="Z148" s="6"/>
    </row>
    <row r="149" spans="1:26" s="35" customFormat="1" ht="12.75">
      <c r="A149" s="16" t="s">
        <v>13</v>
      </c>
      <c r="B149" s="25" t="s">
        <v>18</v>
      </c>
      <c r="C149" s="26" t="s">
        <v>361</v>
      </c>
      <c r="D149" s="36">
        <v>158495</v>
      </c>
      <c r="E149" s="27" t="s">
        <v>59</v>
      </c>
      <c r="F149" s="28" t="s">
        <v>362</v>
      </c>
      <c r="G149" s="29" t="s">
        <v>363</v>
      </c>
      <c r="H149" s="37">
        <v>1</v>
      </c>
      <c r="I149" s="37">
        <v>1</v>
      </c>
      <c r="J149" s="37">
        <v>1</v>
      </c>
      <c r="K149" s="37">
        <v>1</v>
      </c>
      <c r="L149" s="37">
        <v>1</v>
      </c>
      <c r="M149" s="6"/>
      <c r="N149" s="6"/>
      <c r="O149" s="6"/>
      <c r="P149" s="6"/>
      <c r="Q149" s="6"/>
      <c r="R149" s="31"/>
      <c r="S149" s="31"/>
      <c r="T149" s="6"/>
      <c r="U149" s="6"/>
      <c r="V149" s="6"/>
      <c r="W149" s="6"/>
      <c r="X149" s="6"/>
      <c r="Y149" s="6"/>
      <c r="Z149" s="6"/>
    </row>
    <row r="150" spans="1:26" s="35" customFormat="1" ht="12.75">
      <c r="A150" s="16" t="s">
        <v>13</v>
      </c>
      <c r="B150" s="25" t="s">
        <v>18</v>
      </c>
      <c r="C150" s="26" t="s">
        <v>364</v>
      </c>
      <c r="D150" s="36">
        <v>158950</v>
      </c>
      <c r="E150" s="27" t="s">
        <v>59</v>
      </c>
      <c r="F150" s="28" t="s">
        <v>365</v>
      </c>
      <c r="G150" s="29" t="s">
        <v>366</v>
      </c>
      <c r="H150" s="37">
        <v>1</v>
      </c>
      <c r="I150" s="37">
        <v>1</v>
      </c>
      <c r="J150" s="37">
        <v>1</v>
      </c>
      <c r="K150" s="37">
        <v>1</v>
      </c>
      <c r="L150" s="37">
        <v>1</v>
      </c>
      <c r="M150" s="6"/>
      <c r="N150" s="6"/>
      <c r="O150" s="6"/>
      <c r="P150" s="6"/>
      <c r="Q150" s="6"/>
      <c r="R150" s="31"/>
      <c r="S150" s="31"/>
      <c r="T150" s="6"/>
      <c r="U150" s="6"/>
      <c r="V150" s="6"/>
      <c r="W150" s="6"/>
      <c r="X150" s="6"/>
      <c r="Y150" s="6"/>
      <c r="Z150" s="6"/>
    </row>
    <row r="151" spans="1:26" s="35" customFormat="1" ht="12.75">
      <c r="A151" s="16" t="s">
        <v>13</v>
      </c>
      <c r="B151" s="25" t="s">
        <v>18</v>
      </c>
      <c r="C151" s="26" t="s">
        <v>367</v>
      </c>
      <c r="D151" s="36">
        <v>158658</v>
      </c>
      <c r="E151" s="27" t="s">
        <v>90</v>
      </c>
      <c r="F151" s="28" t="s">
        <v>368</v>
      </c>
      <c r="G151" s="29">
        <v>75639</v>
      </c>
      <c r="H151" s="37">
        <v>1</v>
      </c>
      <c r="I151" s="37">
        <v>1</v>
      </c>
      <c r="J151" s="37">
        <v>1</v>
      </c>
      <c r="K151" s="37">
        <v>1</v>
      </c>
      <c r="L151" s="37">
        <v>1</v>
      </c>
      <c r="M151" s="6"/>
      <c r="N151" s="6"/>
      <c r="O151" s="6"/>
      <c r="P151" s="6"/>
      <c r="Q151" s="6"/>
      <c r="R151" s="31"/>
      <c r="S151" s="31"/>
      <c r="T151" s="6"/>
      <c r="U151" s="6"/>
      <c r="V151" s="6"/>
      <c r="W151" s="6"/>
      <c r="X151" s="6"/>
      <c r="Y151" s="6"/>
      <c r="Z151" s="6"/>
    </row>
    <row r="152" spans="1:26" s="35" customFormat="1" ht="12.75">
      <c r="A152" s="16" t="s">
        <v>13</v>
      </c>
      <c r="B152" s="25" t="s">
        <v>18</v>
      </c>
      <c r="C152" s="26" t="s">
        <v>369</v>
      </c>
      <c r="D152" s="36">
        <v>153036</v>
      </c>
      <c r="E152" s="27" t="s">
        <v>41</v>
      </c>
      <c r="F152" s="28" t="s">
        <v>370</v>
      </c>
      <c r="G152" s="29">
        <v>44318</v>
      </c>
      <c r="H152" s="37">
        <v>1</v>
      </c>
      <c r="I152" s="37">
        <v>1</v>
      </c>
      <c r="J152" s="37">
        <v>1</v>
      </c>
      <c r="K152" s="37">
        <v>1</v>
      </c>
      <c r="L152" s="37">
        <v>1</v>
      </c>
      <c r="M152" s="6"/>
      <c r="N152" s="6"/>
      <c r="O152" s="6"/>
      <c r="P152" s="6"/>
      <c r="Q152" s="6"/>
      <c r="R152" s="31"/>
      <c r="S152" s="31"/>
      <c r="T152" s="6"/>
      <c r="U152" s="6"/>
      <c r="V152" s="6"/>
      <c r="W152" s="6"/>
      <c r="X152" s="6"/>
      <c r="Y152" s="6"/>
      <c r="Z152" s="6"/>
    </row>
    <row r="153" spans="1:26" s="35" customFormat="1" ht="12.75">
      <c r="A153" s="16" t="s">
        <v>13</v>
      </c>
      <c r="B153" s="25" t="s">
        <v>18</v>
      </c>
      <c r="C153" s="26" t="s">
        <v>371</v>
      </c>
      <c r="D153" s="36">
        <v>153038</v>
      </c>
      <c r="E153" s="27" t="s">
        <v>224</v>
      </c>
      <c r="F153" s="28" t="s">
        <v>229</v>
      </c>
      <c r="G153" s="29">
        <v>38490</v>
      </c>
      <c r="H153" s="37">
        <v>1</v>
      </c>
      <c r="I153" s="37">
        <v>1</v>
      </c>
      <c r="J153" s="37">
        <v>1</v>
      </c>
      <c r="K153" s="37">
        <v>1</v>
      </c>
      <c r="L153" s="37">
        <v>1</v>
      </c>
      <c r="M153" s="6"/>
      <c r="N153" s="6"/>
      <c r="O153" s="6"/>
      <c r="P153" s="6"/>
      <c r="Q153" s="6"/>
      <c r="R153" s="31"/>
      <c r="S153" s="31"/>
      <c r="T153" s="6"/>
      <c r="U153" s="6"/>
      <c r="V153" s="6"/>
      <c r="W153" s="6"/>
      <c r="X153" s="6"/>
      <c r="Y153" s="6"/>
      <c r="Z153" s="6"/>
    </row>
    <row r="154" spans="1:26" s="35" customFormat="1" ht="12.75">
      <c r="A154" s="16" t="s">
        <v>13</v>
      </c>
      <c r="B154" s="25" t="s">
        <v>18</v>
      </c>
      <c r="C154" s="26" t="s">
        <v>372</v>
      </c>
      <c r="D154" s="36">
        <v>158517</v>
      </c>
      <c r="E154" s="27" t="s">
        <v>93</v>
      </c>
      <c r="F154" s="28" t="s">
        <v>373</v>
      </c>
      <c r="G154" s="29" t="s">
        <v>374</v>
      </c>
      <c r="H154" s="37">
        <v>1</v>
      </c>
      <c r="I154" s="37">
        <v>1</v>
      </c>
      <c r="J154" s="37">
        <v>1</v>
      </c>
      <c r="K154" s="37">
        <v>1</v>
      </c>
      <c r="L154" s="37">
        <v>1</v>
      </c>
      <c r="M154" s="6"/>
      <c r="N154" s="6"/>
      <c r="O154" s="6"/>
      <c r="P154" s="6"/>
      <c r="Q154" s="6"/>
      <c r="R154" s="31"/>
      <c r="S154" s="31"/>
      <c r="T154" s="6"/>
      <c r="U154" s="6"/>
      <c r="V154" s="6"/>
      <c r="W154" s="6"/>
      <c r="X154" s="6"/>
      <c r="Y154" s="6"/>
      <c r="Z154" s="6"/>
    </row>
    <row r="155" spans="1:256" ht="12.75">
      <c r="A155" s="16" t="s">
        <v>13</v>
      </c>
      <c r="B155" s="25" t="s">
        <v>18</v>
      </c>
      <c r="C155" s="26" t="s">
        <v>375</v>
      </c>
      <c r="D155" s="36">
        <v>153037</v>
      </c>
      <c r="E155" s="27" t="s">
        <v>174</v>
      </c>
      <c r="F155" s="28" t="s">
        <v>196</v>
      </c>
      <c r="G155" s="29">
        <v>27855</v>
      </c>
      <c r="H155" s="37">
        <v>1</v>
      </c>
      <c r="I155" s="37">
        <v>1</v>
      </c>
      <c r="J155" s="37">
        <v>1</v>
      </c>
      <c r="K155" s="37">
        <v>1</v>
      </c>
      <c r="L155" s="37">
        <v>1</v>
      </c>
      <c r="M155"/>
      <c r="N155"/>
      <c r="O155"/>
      <c r="P155"/>
      <c r="Q155"/>
      <c r="R155" s="31"/>
      <c r="S155" s="31"/>
      <c r="T155" s="6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6" s="35" customFormat="1" ht="12.75">
      <c r="A156" s="16" t="s">
        <v>13</v>
      </c>
      <c r="B156" s="25" t="s">
        <v>18</v>
      </c>
      <c r="C156" s="26" t="s">
        <v>376</v>
      </c>
      <c r="D156" s="36">
        <v>150229</v>
      </c>
      <c r="E156" s="27" t="s">
        <v>174</v>
      </c>
      <c r="F156" s="28" t="s">
        <v>196</v>
      </c>
      <c r="G156" s="29">
        <v>27855</v>
      </c>
      <c r="H156" s="37">
        <v>1</v>
      </c>
      <c r="I156" s="37">
        <v>1</v>
      </c>
      <c r="J156" s="37">
        <v>1</v>
      </c>
      <c r="K156" s="37">
        <v>1</v>
      </c>
      <c r="L156" s="37">
        <v>1</v>
      </c>
      <c r="M156" s="6"/>
      <c r="N156" s="6"/>
      <c r="O156" s="6"/>
      <c r="P156" s="6"/>
      <c r="Q156" s="6"/>
      <c r="R156" s="31"/>
      <c r="S156" s="31"/>
      <c r="T156" s="6"/>
      <c r="U156" s="6"/>
      <c r="V156" s="6"/>
      <c r="W156" s="6"/>
      <c r="X156" s="6"/>
      <c r="Y156" s="6"/>
      <c r="Z156" s="6"/>
    </row>
    <row r="157" spans="1:26" s="35" customFormat="1" ht="12.75">
      <c r="A157" s="16" t="s">
        <v>13</v>
      </c>
      <c r="B157" s="25" t="s">
        <v>18</v>
      </c>
      <c r="C157" s="26" t="s">
        <v>377</v>
      </c>
      <c r="D157" s="36">
        <v>153028</v>
      </c>
      <c r="E157" s="27" t="s">
        <v>41</v>
      </c>
      <c r="F157" s="28" t="s">
        <v>378</v>
      </c>
      <c r="G157" s="29">
        <v>40312</v>
      </c>
      <c r="H157" s="37">
        <v>1</v>
      </c>
      <c r="I157" s="37">
        <v>1</v>
      </c>
      <c r="J157" s="37">
        <v>1</v>
      </c>
      <c r="K157" s="37">
        <v>1</v>
      </c>
      <c r="L157" s="37">
        <v>1</v>
      </c>
      <c r="M157" s="6"/>
      <c r="N157" s="6"/>
      <c r="O157" s="6"/>
      <c r="P157" s="6"/>
      <c r="Q157" s="6"/>
      <c r="R157" s="31"/>
      <c r="S157" s="31"/>
      <c r="T157" s="6"/>
      <c r="U157" s="6"/>
      <c r="V157" s="6"/>
      <c r="W157" s="6"/>
      <c r="X157" s="6"/>
      <c r="Y157" s="6"/>
      <c r="Z157" s="6"/>
    </row>
    <row r="158" spans="1:26" s="35" customFormat="1" ht="12.75">
      <c r="A158" s="16" t="s">
        <v>13</v>
      </c>
      <c r="B158" s="25" t="s">
        <v>18</v>
      </c>
      <c r="C158" s="26" t="s">
        <v>379</v>
      </c>
      <c r="D158" s="36">
        <v>150154</v>
      </c>
      <c r="E158" s="27" t="s">
        <v>24</v>
      </c>
      <c r="F158" s="28" t="s">
        <v>380</v>
      </c>
      <c r="G158" s="29" t="s">
        <v>381</v>
      </c>
      <c r="H158" s="37">
        <v>1</v>
      </c>
      <c r="I158" s="37">
        <v>1</v>
      </c>
      <c r="J158" s="37">
        <v>1</v>
      </c>
      <c r="K158" s="37">
        <v>1</v>
      </c>
      <c r="L158" s="37">
        <v>1</v>
      </c>
      <c r="M158" s="6"/>
      <c r="N158" s="6"/>
      <c r="O158" s="6"/>
      <c r="P158" s="6"/>
      <c r="Q158" s="6"/>
      <c r="R158" s="31"/>
      <c r="S158" s="31"/>
      <c r="T158" s="6"/>
      <c r="U158" s="6"/>
      <c r="V158" s="6"/>
      <c r="W158" s="6"/>
      <c r="X158" s="6"/>
      <c r="Y158" s="6"/>
      <c r="Z158" s="6"/>
    </row>
    <row r="159" spans="1:26" s="35" customFormat="1" ht="12.75">
      <c r="A159" s="16" t="s">
        <v>13</v>
      </c>
      <c r="B159" s="25" t="s">
        <v>18</v>
      </c>
      <c r="C159" s="26" t="s">
        <v>382</v>
      </c>
      <c r="D159" s="36">
        <v>158197</v>
      </c>
      <c r="E159" s="27" t="s">
        <v>24</v>
      </c>
      <c r="F159" s="28" t="s">
        <v>159</v>
      </c>
      <c r="G159" s="29" t="s">
        <v>160</v>
      </c>
      <c r="H159" s="37">
        <v>1</v>
      </c>
      <c r="I159" s="37">
        <v>1</v>
      </c>
      <c r="J159" s="37">
        <v>1</v>
      </c>
      <c r="K159" s="37">
        <v>1</v>
      </c>
      <c r="L159" s="37">
        <v>1</v>
      </c>
      <c r="M159" s="6"/>
      <c r="N159" s="6"/>
      <c r="O159" s="6"/>
      <c r="P159" s="6"/>
      <c r="Q159" s="6"/>
      <c r="R159" s="31"/>
      <c r="S159" s="31"/>
      <c r="T159" s="6"/>
      <c r="U159" s="6"/>
      <c r="V159" s="6"/>
      <c r="W159" s="6"/>
      <c r="X159" s="6"/>
      <c r="Y159" s="6"/>
      <c r="Z159" s="6"/>
    </row>
    <row r="160" spans="1:26" s="35" customFormat="1" ht="12.75">
      <c r="A160" s="16" t="s">
        <v>13</v>
      </c>
      <c r="B160" s="25" t="s">
        <v>18</v>
      </c>
      <c r="C160" s="26" t="s">
        <v>383</v>
      </c>
      <c r="D160" s="36">
        <v>158401</v>
      </c>
      <c r="E160" s="27" t="s">
        <v>24</v>
      </c>
      <c r="F160" s="28" t="s">
        <v>384</v>
      </c>
      <c r="G160" s="29" t="s">
        <v>385</v>
      </c>
      <c r="H160" s="37">
        <v>1</v>
      </c>
      <c r="I160" s="37">
        <v>1</v>
      </c>
      <c r="J160" s="37">
        <v>1</v>
      </c>
      <c r="K160" s="37">
        <v>1</v>
      </c>
      <c r="L160" s="37">
        <v>1</v>
      </c>
      <c r="M160" s="6"/>
      <c r="N160" s="6"/>
      <c r="O160" s="6"/>
      <c r="P160" s="6"/>
      <c r="Q160" s="6"/>
      <c r="R160" s="31"/>
      <c r="S160" s="31"/>
      <c r="T160" s="6"/>
      <c r="U160" s="6"/>
      <c r="V160" s="6"/>
      <c r="W160" s="6"/>
      <c r="X160" s="6"/>
      <c r="Y160" s="6"/>
      <c r="Z160" s="6"/>
    </row>
    <row r="161" spans="1:26" s="35" customFormat="1" ht="12.75">
      <c r="A161" s="16" t="s">
        <v>13</v>
      </c>
      <c r="B161" s="25" t="s">
        <v>18</v>
      </c>
      <c r="C161" s="26" t="s">
        <v>386</v>
      </c>
      <c r="D161" s="36">
        <v>158195</v>
      </c>
      <c r="E161" s="27" t="s">
        <v>24</v>
      </c>
      <c r="F161" s="28" t="s">
        <v>162</v>
      </c>
      <c r="G161" s="29">
        <v>19810</v>
      </c>
      <c r="H161" s="37">
        <v>1</v>
      </c>
      <c r="I161" s="37">
        <v>1</v>
      </c>
      <c r="J161" s="37">
        <v>1</v>
      </c>
      <c r="K161" s="37">
        <v>1</v>
      </c>
      <c r="L161" s="37">
        <v>1</v>
      </c>
      <c r="M161" s="6"/>
      <c r="N161" s="6"/>
      <c r="O161" s="6"/>
      <c r="P161" s="6"/>
      <c r="Q161" s="6"/>
      <c r="R161" s="31"/>
      <c r="S161" s="31"/>
      <c r="T161" s="6"/>
      <c r="U161" s="6"/>
      <c r="V161" s="6"/>
      <c r="W161" s="6"/>
      <c r="X161" s="6"/>
      <c r="Y161" s="6"/>
      <c r="Z161" s="6"/>
    </row>
    <row r="162" spans="1:26" s="35" customFormat="1" ht="12.75">
      <c r="A162" s="16" t="s">
        <v>13</v>
      </c>
      <c r="B162" s="25" t="s">
        <v>18</v>
      </c>
      <c r="C162" s="26" t="s">
        <v>387</v>
      </c>
      <c r="D162" s="36">
        <v>153052</v>
      </c>
      <c r="E162" s="27" t="s">
        <v>345</v>
      </c>
      <c r="F162" s="28" t="s">
        <v>388</v>
      </c>
      <c r="G162" s="29">
        <v>93734</v>
      </c>
      <c r="H162" s="37">
        <v>1</v>
      </c>
      <c r="I162" s="37">
        <v>1</v>
      </c>
      <c r="J162" s="37">
        <v>1</v>
      </c>
      <c r="K162" s="37">
        <v>1</v>
      </c>
      <c r="L162" s="37">
        <v>1</v>
      </c>
      <c r="M162" s="6"/>
      <c r="N162" s="6"/>
      <c r="O162" s="6"/>
      <c r="P162" s="6"/>
      <c r="Q162" s="6"/>
      <c r="R162" s="31"/>
      <c r="S162" s="31"/>
      <c r="T162" s="6"/>
      <c r="U162" s="6"/>
      <c r="V162" s="6"/>
      <c r="W162" s="6"/>
      <c r="X162" s="6"/>
      <c r="Y162" s="6"/>
      <c r="Z162" s="6"/>
    </row>
    <row r="163" spans="1:26" s="35" customFormat="1" ht="12.75">
      <c r="A163" s="16" t="s">
        <v>13</v>
      </c>
      <c r="B163" s="25" t="s">
        <v>18</v>
      </c>
      <c r="C163" s="26" t="s">
        <v>389</v>
      </c>
      <c r="D163" s="36">
        <v>153030</v>
      </c>
      <c r="E163" s="27" t="s">
        <v>41</v>
      </c>
      <c r="F163" s="28" t="s">
        <v>390</v>
      </c>
      <c r="G163" s="29">
        <v>46477</v>
      </c>
      <c r="H163" s="37">
        <v>1</v>
      </c>
      <c r="I163" s="37">
        <v>1</v>
      </c>
      <c r="J163" s="37">
        <v>1</v>
      </c>
      <c r="K163" s="37">
        <v>1</v>
      </c>
      <c r="L163" s="37">
        <v>1</v>
      </c>
      <c r="M163" s="6"/>
      <c r="N163" s="6"/>
      <c r="O163" s="6"/>
      <c r="P163" s="6"/>
      <c r="Q163" s="6"/>
      <c r="R163" s="31"/>
      <c r="S163" s="31"/>
      <c r="T163" s="6"/>
      <c r="U163" s="6"/>
      <c r="V163" s="6"/>
      <c r="W163" s="6"/>
      <c r="X163" s="6"/>
      <c r="Y163" s="6"/>
      <c r="Z163" s="6"/>
    </row>
    <row r="164" spans="1:26" s="35" customFormat="1" ht="12.75">
      <c r="A164" s="16" t="s">
        <v>13</v>
      </c>
      <c r="B164" s="25" t="s">
        <v>18</v>
      </c>
      <c r="C164" s="26" t="s">
        <v>391</v>
      </c>
      <c r="D164" s="36">
        <v>153061</v>
      </c>
      <c r="E164" s="27" t="s">
        <v>41</v>
      </c>
      <c r="F164" s="28" t="s">
        <v>327</v>
      </c>
      <c r="G164" s="29">
        <v>47333</v>
      </c>
      <c r="H164" s="37">
        <v>1</v>
      </c>
      <c r="I164" s="37">
        <v>1</v>
      </c>
      <c r="J164" s="37">
        <v>1</v>
      </c>
      <c r="K164" s="37">
        <v>1</v>
      </c>
      <c r="L164" s="37">
        <v>1</v>
      </c>
      <c r="M164" s="6"/>
      <c r="N164" s="6"/>
      <c r="O164" s="6"/>
      <c r="P164" s="6"/>
      <c r="Q164" s="6"/>
      <c r="R164" s="31"/>
      <c r="S164" s="31"/>
      <c r="T164" s="6"/>
      <c r="U164" s="6"/>
      <c r="V164" s="6"/>
      <c r="W164" s="6"/>
      <c r="X164" s="6"/>
      <c r="Y164" s="6"/>
      <c r="Z164" s="6"/>
    </row>
    <row r="165" spans="1:26" s="35" customFormat="1" ht="12.75">
      <c r="A165" s="16" t="s">
        <v>13</v>
      </c>
      <c r="B165" s="25" t="s">
        <v>18</v>
      </c>
      <c r="C165" s="26" t="s">
        <v>392</v>
      </c>
      <c r="D165" s="36">
        <v>153032</v>
      </c>
      <c r="E165" s="27" t="s">
        <v>41</v>
      </c>
      <c r="F165" s="28" t="s">
        <v>393</v>
      </c>
      <c r="G165" s="29">
        <v>47635</v>
      </c>
      <c r="H165" s="37">
        <v>1</v>
      </c>
      <c r="I165" s="37">
        <v>1</v>
      </c>
      <c r="J165" s="37">
        <v>1</v>
      </c>
      <c r="K165" s="37">
        <v>1</v>
      </c>
      <c r="L165" s="37">
        <v>1</v>
      </c>
      <c r="M165" s="6"/>
      <c r="N165" s="6"/>
      <c r="O165" s="6"/>
      <c r="P165" s="6"/>
      <c r="Q165" s="6"/>
      <c r="R165" s="31"/>
      <c r="S165" s="31"/>
      <c r="T165" s="6"/>
      <c r="U165" s="6"/>
      <c r="V165" s="6"/>
      <c r="W165" s="6"/>
      <c r="X165" s="6"/>
      <c r="Y165" s="6"/>
      <c r="Z165" s="6"/>
    </row>
    <row r="166" spans="1:26" s="35" customFormat="1" ht="12.75">
      <c r="A166" s="16" t="s">
        <v>13</v>
      </c>
      <c r="B166" s="25" t="s">
        <v>18</v>
      </c>
      <c r="C166" s="26" t="s">
        <v>394</v>
      </c>
      <c r="D166" s="36">
        <v>153254</v>
      </c>
      <c r="E166" s="27" t="s">
        <v>41</v>
      </c>
      <c r="F166" s="28" t="s">
        <v>42</v>
      </c>
      <c r="G166" s="29">
        <v>41238</v>
      </c>
      <c r="H166" s="37">
        <v>1</v>
      </c>
      <c r="I166" s="37">
        <v>1</v>
      </c>
      <c r="J166" s="37">
        <v>1</v>
      </c>
      <c r="K166" s="37">
        <v>1</v>
      </c>
      <c r="L166" s="37">
        <v>1</v>
      </c>
      <c r="M166" s="6"/>
      <c r="N166" s="6"/>
      <c r="O166" s="6"/>
      <c r="P166" s="6"/>
      <c r="Q166" s="6"/>
      <c r="R166" s="31"/>
      <c r="S166" s="31"/>
      <c r="T166" s="6"/>
      <c r="U166" s="6"/>
      <c r="V166" s="6"/>
      <c r="W166" s="6"/>
      <c r="X166" s="6"/>
      <c r="Y166" s="6"/>
      <c r="Z166" s="6"/>
    </row>
    <row r="167" spans="1:26" s="35" customFormat="1" ht="12.75">
      <c r="A167" s="16" t="s">
        <v>13</v>
      </c>
      <c r="B167" s="25" t="s">
        <v>18</v>
      </c>
      <c r="C167" s="26" t="s">
        <v>395</v>
      </c>
      <c r="D167" s="36">
        <v>154046</v>
      </c>
      <c r="E167" s="27" t="s">
        <v>41</v>
      </c>
      <c r="F167" s="28" t="s">
        <v>396</v>
      </c>
      <c r="G167" s="29">
        <v>49212</v>
      </c>
      <c r="H167" s="37">
        <v>1</v>
      </c>
      <c r="I167" s="37">
        <v>1</v>
      </c>
      <c r="J167" s="37">
        <v>1</v>
      </c>
      <c r="K167" s="37">
        <v>1</v>
      </c>
      <c r="L167" s="37">
        <v>1</v>
      </c>
      <c r="M167" s="6"/>
      <c r="N167" s="6"/>
      <c r="O167" s="6"/>
      <c r="P167" s="6"/>
      <c r="Q167" s="6"/>
      <c r="R167" s="31"/>
      <c r="S167" s="31"/>
      <c r="T167" s="6"/>
      <c r="U167" s="6"/>
      <c r="V167" s="6"/>
      <c r="W167" s="6"/>
      <c r="X167" s="6"/>
      <c r="Y167" s="6"/>
      <c r="Z167" s="6"/>
    </row>
    <row r="168" spans="1:26" s="35" customFormat="1" ht="12.75">
      <c r="A168" s="16" t="s">
        <v>13</v>
      </c>
      <c r="B168" s="25" t="s">
        <v>18</v>
      </c>
      <c r="C168" s="26" t="s">
        <v>397</v>
      </c>
      <c r="D168" s="36">
        <v>153080</v>
      </c>
      <c r="E168" s="27" t="s">
        <v>45</v>
      </c>
      <c r="F168" s="28" t="s">
        <v>48</v>
      </c>
      <c r="G168" s="29">
        <v>25313</v>
      </c>
      <c r="H168" s="37">
        <v>1</v>
      </c>
      <c r="I168" s="37">
        <v>1</v>
      </c>
      <c r="J168" s="37">
        <v>1</v>
      </c>
      <c r="K168" s="37">
        <v>1</v>
      </c>
      <c r="L168" s="37">
        <v>1</v>
      </c>
      <c r="M168" s="6"/>
      <c r="N168" s="6"/>
      <c r="O168" s="6"/>
      <c r="P168" s="6"/>
      <c r="Q168" s="6"/>
      <c r="R168" s="31"/>
      <c r="S168" s="31"/>
      <c r="T168" s="6"/>
      <c r="U168" s="6"/>
      <c r="V168" s="6"/>
      <c r="W168" s="6"/>
      <c r="X168" s="6"/>
      <c r="Y168" s="6"/>
      <c r="Z168" s="6"/>
    </row>
    <row r="169" spans="1:26" s="35" customFormat="1" ht="12.75">
      <c r="A169" s="16" t="s">
        <v>13</v>
      </c>
      <c r="B169" s="25" t="s">
        <v>18</v>
      </c>
      <c r="C169" s="26" t="s">
        <v>398</v>
      </c>
      <c r="D169" s="36">
        <v>153163</v>
      </c>
      <c r="E169" s="27" t="s">
        <v>93</v>
      </c>
      <c r="F169" s="28" t="s">
        <v>232</v>
      </c>
      <c r="G169" s="29">
        <v>81051</v>
      </c>
      <c r="H169" s="37">
        <v>1</v>
      </c>
      <c r="I169" s="37">
        <v>1</v>
      </c>
      <c r="J169" s="37">
        <v>1</v>
      </c>
      <c r="K169" s="37">
        <v>1</v>
      </c>
      <c r="L169" s="37">
        <v>1</v>
      </c>
      <c r="M169" s="6"/>
      <c r="N169" s="6"/>
      <c r="O169" s="6"/>
      <c r="P169" s="6"/>
      <c r="Q169" s="6"/>
      <c r="R169" s="31"/>
      <c r="S169" s="31"/>
      <c r="T169" s="6"/>
      <c r="U169" s="6"/>
      <c r="V169" s="6"/>
      <c r="W169" s="6"/>
      <c r="X169" s="6"/>
      <c r="Y169" s="6"/>
      <c r="Z169" s="6"/>
    </row>
    <row r="170" spans="1:26" s="35" customFormat="1" ht="12.75">
      <c r="A170" s="16" t="s">
        <v>13</v>
      </c>
      <c r="B170" s="25" t="s">
        <v>18</v>
      </c>
      <c r="C170" s="26" t="s">
        <v>399</v>
      </c>
      <c r="D170" s="36">
        <v>153031</v>
      </c>
      <c r="E170" s="27" t="s">
        <v>70</v>
      </c>
      <c r="F170" s="28" t="s">
        <v>76</v>
      </c>
      <c r="G170" s="29">
        <v>71072</v>
      </c>
      <c r="H170" s="37">
        <v>1</v>
      </c>
      <c r="I170" s="37">
        <v>1</v>
      </c>
      <c r="J170" s="37">
        <v>1</v>
      </c>
      <c r="K170" s="37">
        <v>1</v>
      </c>
      <c r="L170" s="37">
        <v>1</v>
      </c>
      <c r="M170" s="6"/>
      <c r="N170" s="6"/>
      <c r="O170" s="6"/>
      <c r="P170" s="6"/>
      <c r="Q170" s="6"/>
      <c r="R170" s="31"/>
      <c r="S170" s="31"/>
      <c r="T170" s="6"/>
      <c r="U170" s="6"/>
      <c r="V170" s="6"/>
      <c r="W170" s="6"/>
      <c r="X170" s="6"/>
      <c r="Y170" s="6"/>
      <c r="Z170" s="6"/>
    </row>
    <row r="171" spans="1:256" ht="12.75">
      <c r="A171" s="16" t="s">
        <v>13</v>
      </c>
      <c r="B171" s="25" t="s">
        <v>18</v>
      </c>
      <c r="C171" s="26" t="s">
        <v>400</v>
      </c>
      <c r="D171" s="36">
        <v>154051</v>
      </c>
      <c r="E171" s="27" t="s">
        <v>41</v>
      </c>
      <c r="F171" s="28" t="s">
        <v>401</v>
      </c>
      <c r="G171" s="29">
        <v>54275</v>
      </c>
      <c r="H171" s="37">
        <v>1</v>
      </c>
      <c r="I171" s="37">
        <v>1</v>
      </c>
      <c r="J171" s="37">
        <v>1</v>
      </c>
      <c r="K171" s="37">
        <v>1</v>
      </c>
      <c r="L171" s="37">
        <v>1</v>
      </c>
      <c r="M171"/>
      <c r="N171"/>
      <c r="O171"/>
      <c r="P171"/>
      <c r="Q171"/>
      <c r="R171" s="31"/>
      <c r="S171" s="31"/>
      <c r="T171" s="6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6" s="35" customFormat="1" ht="12.75">
      <c r="A172" s="16" t="s">
        <v>13</v>
      </c>
      <c r="B172" s="25" t="s">
        <v>18</v>
      </c>
      <c r="C172" s="26" t="s">
        <v>402</v>
      </c>
      <c r="D172" s="36">
        <v>153045</v>
      </c>
      <c r="E172" s="27" t="s">
        <v>37</v>
      </c>
      <c r="F172" s="28" t="s">
        <v>236</v>
      </c>
      <c r="G172" s="29">
        <v>13897</v>
      </c>
      <c r="H172" s="37">
        <v>1</v>
      </c>
      <c r="I172" s="37">
        <v>1</v>
      </c>
      <c r="J172" s="37">
        <v>1</v>
      </c>
      <c r="K172" s="37">
        <v>1</v>
      </c>
      <c r="L172" s="37">
        <v>1</v>
      </c>
      <c r="M172" s="6"/>
      <c r="N172" s="6"/>
      <c r="O172" s="6"/>
      <c r="P172" s="6"/>
      <c r="Q172" s="6"/>
      <c r="R172" s="31"/>
      <c r="S172" s="31"/>
      <c r="T172" s="6"/>
      <c r="U172" s="6"/>
      <c r="V172" s="6"/>
      <c r="W172" s="6"/>
      <c r="X172" s="6"/>
      <c r="Y172" s="6"/>
      <c r="Z172" s="6"/>
    </row>
    <row r="173" spans="1:26" s="35" customFormat="1" ht="12.75">
      <c r="A173" s="16" t="s">
        <v>13</v>
      </c>
      <c r="B173" s="25" t="s">
        <v>18</v>
      </c>
      <c r="C173" s="26" t="s">
        <v>403</v>
      </c>
      <c r="D173" s="36">
        <v>153047</v>
      </c>
      <c r="E173" s="27" t="s">
        <v>21</v>
      </c>
      <c r="F173" s="28" t="s">
        <v>31</v>
      </c>
      <c r="G173" s="29">
        <v>57053</v>
      </c>
      <c r="H173" s="37">
        <v>1</v>
      </c>
      <c r="I173" s="37">
        <v>1</v>
      </c>
      <c r="J173" s="37">
        <v>1</v>
      </c>
      <c r="K173" s="37">
        <v>1</v>
      </c>
      <c r="L173" s="37">
        <v>1</v>
      </c>
      <c r="M173" s="6"/>
      <c r="N173" s="6"/>
      <c r="O173" s="6"/>
      <c r="P173" s="6"/>
      <c r="Q173" s="6"/>
      <c r="R173" s="31"/>
      <c r="S173" s="31"/>
      <c r="T173" s="6"/>
      <c r="U173" s="6"/>
      <c r="V173" s="6"/>
      <c r="W173" s="6"/>
      <c r="X173" s="6"/>
      <c r="Y173" s="6"/>
      <c r="Z173" s="6"/>
    </row>
    <row r="174" spans="1:26" s="35" customFormat="1" ht="12.75">
      <c r="A174" s="16" t="s">
        <v>13</v>
      </c>
      <c r="B174" s="25" t="s">
        <v>18</v>
      </c>
      <c r="C174" s="26" t="s">
        <v>404</v>
      </c>
      <c r="D174" s="36">
        <v>158515</v>
      </c>
      <c r="E174" s="27" t="s">
        <v>275</v>
      </c>
      <c r="F174" s="28" t="s">
        <v>405</v>
      </c>
      <c r="G174" s="29">
        <v>5355</v>
      </c>
      <c r="H174" s="37">
        <v>1</v>
      </c>
      <c r="I174" s="37">
        <v>1</v>
      </c>
      <c r="J174" s="37">
        <v>1</v>
      </c>
      <c r="K174" s="37">
        <v>1</v>
      </c>
      <c r="L174" s="37">
        <v>1</v>
      </c>
      <c r="M174" s="6"/>
      <c r="N174" s="6"/>
      <c r="O174" s="6"/>
      <c r="P174" s="6"/>
      <c r="Q174" s="6"/>
      <c r="R174" s="31"/>
      <c r="S174" s="31"/>
      <c r="T174" s="6"/>
      <c r="U174" s="6"/>
      <c r="V174" s="6"/>
      <c r="W174" s="6"/>
      <c r="X174" s="6"/>
      <c r="Y174" s="6"/>
      <c r="Z174" s="6"/>
    </row>
    <row r="175" spans="1:26" s="35" customFormat="1" ht="12.75">
      <c r="A175" s="16" t="s">
        <v>13</v>
      </c>
      <c r="B175" s="25" t="s">
        <v>18</v>
      </c>
      <c r="C175" s="26" t="s">
        <v>406</v>
      </c>
      <c r="D175" s="36">
        <v>153063</v>
      </c>
      <c r="E175" s="27" t="s">
        <v>275</v>
      </c>
      <c r="F175" s="28" t="s">
        <v>282</v>
      </c>
      <c r="G175" s="29">
        <v>4278</v>
      </c>
      <c r="H175" s="37">
        <v>1</v>
      </c>
      <c r="I175" s="37">
        <v>1</v>
      </c>
      <c r="J175" s="37">
        <v>1</v>
      </c>
      <c r="K175" s="37">
        <v>1</v>
      </c>
      <c r="L175" s="37">
        <v>1</v>
      </c>
      <c r="M175" s="6"/>
      <c r="N175" s="6"/>
      <c r="O175" s="6"/>
      <c r="P175" s="6"/>
      <c r="Q175" s="6"/>
      <c r="R175" s="31"/>
      <c r="S175" s="31"/>
      <c r="T175" s="6"/>
      <c r="U175" s="6"/>
      <c r="V175" s="6"/>
      <c r="W175" s="6"/>
      <c r="X175" s="6"/>
      <c r="Y175" s="6"/>
      <c r="Z175" s="6"/>
    </row>
    <row r="176" spans="1:26" s="35" customFormat="1" ht="12.75">
      <c r="A176" s="16" t="s">
        <v>13</v>
      </c>
      <c r="B176" s="25" t="s">
        <v>18</v>
      </c>
      <c r="C176" s="26" t="s">
        <v>407</v>
      </c>
      <c r="D176" s="36">
        <v>153079</v>
      </c>
      <c r="E176" s="27" t="s">
        <v>90</v>
      </c>
      <c r="F176" s="28" t="s">
        <v>91</v>
      </c>
      <c r="G176" s="29">
        <v>75353</v>
      </c>
      <c r="H176" s="37">
        <v>1</v>
      </c>
      <c r="I176" s="37">
        <v>1</v>
      </c>
      <c r="J176" s="37">
        <v>1</v>
      </c>
      <c r="K176" s="37">
        <v>1</v>
      </c>
      <c r="L176" s="37">
        <v>1</v>
      </c>
      <c r="M176" s="6"/>
      <c r="N176" s="6"/>
      <c r="O176" s="6"/>
      <c r="P176" s="6"/>
      <c r="Q176" s="6"/>
      <c r="R176" s="31"/>
      <c r="S176" s="31"/>
      <c r="T176" s="6"/>
      <c r="U176" s="6"/>
      <c r="V176" s="6"/>
      <c r="W176" s="6"/>
      <c r="X176" s="6"/>
      <c r="Y176" s="6"/>
      <c r="Z176" s="6"/>
    </row>
    <row r="177" spans="1:26" s="35" customFormat="1" ht="12.75">
      <c r="A177" s="16" t="s">
        <v>13</v>
      </c>
      <c r="B177" s="25" t="s">
        <v>18</v>
      </c>
      <c r="C177" s="26" t="s">
        <v>408</v>
      </c>
      <c r="D177" s="36">
        <v>158092</v>
      </c>
      <c r="E177" s="27" t="s">
        <v>224</v>
      </c>
      <c r="F177" s="28" t="s">
        <v>409</v>
      </c>
      <c r="G177" s="29" t="s">
        <v>410</v>
      </c>
      <c r="H177" s="37">
        <v>1</v>
      </c>
      <c r="I177" s="37">
        <v>1</v>
      </c>
      <c r="J177" s="37">
        <v>1</v>
      </c>
      <c r="K177" s="37">
        <v>1</v>
      </c>
      <c r="L177" s="37">
        <v>1</v>
      </c>
      <c r="M177" s="6"/>
      <c r="N177" s="6"/>
      <c r="O177" s="6"/>
      <c r="P177" s="6"/>
      <c r="Q177" s="6"/>
      <c r="R177" s="31"/>
      <c r="S177" s="31"/>
      <c r="T177" s="6"/>
      <c r="U177" s="6"/>
      <c r="V177" s="6"/>
      <c r="W177" s="6"/>
      <c r="X177" s="6"/>
      <c r="Y177" s="6"/>
      <c r="Z177" s="6"/>
    </row>
    <row r="178" spans="1:26" s="35" customFormat="1" ht="12.75">
      <c r="A178" s="16" t="s">
        <v>13</v>
      </c>
      <c r="B178" s="25" t="s">
        <v>18</v>
      </c>
      <c r="C178" s="26" t="s">
        <v>411</v>
      </c>
      <c r="D178" s="36">
        <v>153115</v>
      </c>
      <c r="E178" s="27" t="s">
        <v>33</v>
      </c>
      <c r="F178" s="28" t="s">
        <v>34</v>
      </c>
      <c r="G178" s="29">
        <v>60011</v>
      </c>
      <c r="H178" s="37">
        <v>1</v>
      </c>
      <c r="I178" s="37">
        <v>1</v>
      </c>
      <c r="J178" s="37">
        <v>1</v>
      </c>
      <c r="K178" s="37">
        <v>1</v>
      </c>
      <c r="L178" s="37">
        <v>1</v>
      </c>
      <c r="M178" s="6"/>
      <c r="N178" s="6"/>
      <c r="O178" s="6"/>
      <c r="P178" s="6"/>
      <c r="Q178" s="6"/>
      <c r="R178" s="31"/>
      <c r="S178" s="31"/>
      <c r="T178" s="6"/>
      <c r="U178" s="6"/>
      <c r="V178" s="6"/>
      <c r="W178" s="6"/>
      <c r="X178" s="6"/>
      <c r="Y178" s="6"/>
      <c r="Z178" s="6"/>
    </row>
    <row r="179" spans="1:26" s="35" customFormat="1" ht="12.75">
      <c r="A179" s="16" t="s">
        <v>13</v>
      </c>
      <c r="B179" s="25" t="s">
        <v>18</v>
      </c>
      <c r="C179" s="26" t="s">
        <v>412</v>
      </c>
      <c r="D179" s="36">
        <v>153114</v>
      </c>
      <c r="E179" s="27" t="s">
        <v>27</v>
      </c>
      <c r="F179" s="28" t="s">
        <v>222</v>
      </c>
      <c r="G179" s="29">
        <v>88013</v>
      </c>
      <c r="H179" s="37">
        <v>1</v>
      </c>
      <c r="I179" s="37">
        <v>1</v>
      </c>
      <c r="J179" s="37">
        <v>1</v>
      </c>
      <c r="K179" s="37">
        <v>1</v>
      </c>
      <c r="L179" s="37">
        <v>1</v>
      </c>
      <c r="M179" s="6"/>
      <c r="N179" s="6"/>
      <c r="O179" s="6"/>
      <c r="P179" s="6"/>
      <c r="Q179" s="6"/>
      <c r="R179" s="31"/>
      <c r="S179" s="31"/>
      <c r="T179" s="6"/>
      <c r="U179" s="6"/>
      <c r="V179" s="6"/>
      <c r="W179" s="6"/>
      <c r="X179" s="6"/>
      <c r="Y179" s="6"/>
      <c r="Z179" s="6"/>
    </row>
    <row r="180" spans="1:26" s="35" customFormat="1" ht="12.75">
      <c r="A180" s="16" t="s">
        <v>13</v>
      </c>
      <c r="B180" s="25" t="s">
        <v>18</v>
      </c>
      <c r="C180" s="26" t="s">
        <v>413</v>
      </c>
      <c r="D180" s="36">
        <v>153035</v>
      </c>
      <c r="E180" s="27" t="s">
        <v>41</v>
      </c>
      <c r="F180" s="28" t="s">
        <v>335</v>
      </c>
      <c r="G180" s="29">
        <v>54011</v>
      </c>
      <c r="H180" s="37">
        <v>1</v>
      </c>
      <c r="I180" s="37">
        <v>1</v>
      </c>
      <c r="J180" s="37">
        <v>1</v>
      </c>
      <c r="K180" s="37">
        <v>1</v>
      </c>
      <c r="L180" s="37">
        <v>1</v>
      </c>
      <c r="M180" s="6"/>
      <c r="N180" s="6"/>
      <c r="O180" s="6"/>
      <c r="P180" s="6"/>
      <c r="Q180" s="6"/>
      <c r="R180" s="31"/>
      <c r="S180" s="31"/>
      <c r="T180" s="6"/>
      <c r="U180" s="6"/>
      <c r="V180" s="6"/>
      <c r="W180" s="6"/>
      <c r="X180" s="6"/>
      <c r="Y180" s="6"/>
      <c r="Z180" s="6"/>
    </row>
    <row r="181" spans="1:26" s="35" customFormat="1" ht="12.75">
      <c r="A181" s="16" t="s">
        <v>13</v>
      </c>
      <c r="B181" s="25" t="s">
        <v>18</v>
      </c>
      <c r="C181" s="26" t="s">
        <v>414</v>
      </c>
      <c r="D181" s="36">
        <v>153057</v>
      </c>
      <c r="E181" s="27" t="s">
        <v>33</v>
      </c>
      <c r="F181" s="28" t="s">
        <v>415</v>
      </c>
      <c r="G181" s="29">
        <v>58653</v>
      </c>
      <c r="H181" s="37">
        <v>1</v>
      </c>
      <c r="I181" s="37">
        <v>1</v>
      </c>
      <c r="J181" s="37">
        <v>1</v>
      </c>
      <c r="K181" s="37">
        <v>1</v>
      </c>
      <c r="L181" s="37">
        <v>1</v>
      </c>
      <c r="M181" s="6"/>
      <c r="N181" s="6"/>
      <c r="O181" s="6"/>
      <c r="P181" s="6"/>
      <c r="Q181" s="6"/>
      <c r="R181" s="31"/>
      <c r="S181" s="31"/>
      <c r="T181" s="6"/>
      <c r="U181" s="6"/>
      <c r="V181" s="6"/>
      <c r="W181" s="6"/>
      <c r="X181" s="6"/>
      <c r="Y181" s="6"/>
      <c r="Z181" s="6"/>
    </row>
    <row r="182" spans="1:26" s="35" customFormat="1" ht="12.75">
      <c r="A182" s="16" t="s">
        <v>13</v>
      </c>
      <c r="B182" s="25" t="s">
        <v>18</v>
      </c>
      <c r="C182" s="26" t="s">
        <v>416</v>
      </c>
      <c r="D182" s="36">
        <v>153984</v>
      </c>
      <c r="E182" s="27" t="s">
        <v>33</v>
      </c>
      <c r="F182" s="28" t="s">
        <v>415</v>
      </c>
      <c r="G182" s="29">
        <v>58653</v>
      </c>
      <c r="H182" s="37">
        <v>1</v>
      </c>
      <c r="I182" s="37">
        <v>1</v>
      </c>
      <c r="J182" s="37">
        <v>1</v>
      </c>
      <c r="K182" s="37">
        <v>1</v>
      </c>
      <c r="L182" s="37">
        <v>1</v>
      </c>
      <c r="M182" s="6"/>
      <c r="N182" s="6"/>
      <c r="O182" s="6"/>
      <c r="P182" s="6"/>
      <c r="Q182" s="6"/>
      <c r="R182" s="31"/>
      <c r="S182" s="31"/>
      <c r="T182" s="6"/>
      <c r="U182" s="6"/>
      <c r="V182" s="6"/>
      <c r="W182" s="6"/>
      <c r="X182" s="6"/>
      <c r="Y182" s="6"/>
      <c r="Z182" s="6"/>
    </row>
    <row r="183" spans="1:26" s="35" customFormat="1" ht="12.75">
      <c r="A183" s="16" t="s">
        <v>13</v>
      </c>
      <c r="B183" s="25" t="s">
        <v>18</v>
      </c>
      <c r="C183" s="26" t="s">
        <v>417</v>
      </c>
      <c r="D183" s="36">
        <v>153248</v>
      </c>
      <c r="E183" s="27" t="s">
        <v>33</v>
      </c>
      <c r="F183" s="28" t="s">
        <v>415</v>
      </c>
      <c r="G183" s="29">
        <v>58653</v>
      </c>
      <c r="H183" s="37">
        <v>1</v>
      </c>
      <c r="I183" s="37">
        <v>1</v>
      </c>
      <c r="J183" s="37">
        <v>1</v>
      </c>
      <c r="K183" s="37">
        <v>1</v>
      </c>
      <c r="L183" s="37">
        <v>1</v>
      </c>
      <c r="M183" s="6"/>
      <c r="N183" s="6"/>
      <c r="O183" s="6"/>
      <c r="P183" s="6"/>
      <c r="Q183" s="6"/>
      <c r="R183" s="31"/>
      <c r="S183" s="31"/>
      <c r="T183" s="6"/>
      <c r="U183" s="6"/>
      <c r="V183" s="6"/>
      <c r="W183" s="6"/>
      <c r="X183" s="6"/>
      <c r="Y183" s="6"/>
      <c r="Z183" s="6"/>
    </row>
    <row r="184" spans="1:26" s="35" customFormat="1" ht="12.75">
      <c r="A184" s="16" t="s">
        <v>13</v>
      </c>
      <c r="B184" s="25" t="s">
        <v>18</v>
      </c>
      <c r="C184" s="26" t="s">
        <v>418</v>
      </c>
      <c r="D184" s="36">
        <v>150182</v>
      </c>
      <c r="E184" s="27" t="s">
        <v>33</v>
      </c>
      <c r="F184" s="28" t="s">
        <v>415</v>
      </c>
      <c r="G184" s="29">
        <v>58653</v>
      </c>
      <c r="H184" s="37">
        <v>1</v>
      </c>
      <c r="I184" s="37">
        <v>1</v>
      </c>
      <c r="J184" s="37">
        <v>1</v>
      </c>
      <c r="K184" s="37">
        <v>1</v>
      </c>
      <c r="L184" s="37">
        <v>1</v>
      </c>
      <c r="M184" s="6"/>
      <c r="N184" s="6"/>
      <c r="O184" s="6"/>
      <c r="P184" s="6"/>
      <c r="Q184" s="6"/>
      <c r="R184" s="31"/>
      <c r="S184" s="31"/>
      <c r="T184" s="6"/>
      <c r="U184" s="6"/>
      <c r="V184" s="6"/>
      <c r="W184" s="6"/>
      <c r="X184" s="6"/>
      <c r="Y184" s="6"/>
      <c r="Z184" s="6"/>
    </row>
    <row r="185" spans="1:26" s="35" customFormat="1" ht="12.75">
      <c r="A185" s="16" t="s">
        <v>13</v>
      </c>
      <c r="B185" s="25" t="s">
        <v>18</v>
      </c>
      <c r="C185" s="26" t="s">
        <v>419</v>
      </c>
      <c r="D185" s="36">
        <v>153034</v>
      </c>
      <c r="E185" s="27" t="s">
        <v>275</v>
      </c>
      <c r="F185" s="28" t="s">
        <v>282</v>
      </c>
      <c r="G185" s="29" t="s">
        <v>283</v>
      </c>
      <c r="H185" s="37">
        <v>1</v>
      </c>
      <c r="I185" s="37">
        <v>1</v>
      </c>
      <c r="J185" s="37">
        <v>1</v>
      </c>
      <c r="K185" s="37">
        <v>1</v>
      </c>
      <c r="L185" s="37">
        <v>1</v>
      </c>
      <c r="M185" s="6"/>
      <c r="N185" s="6"/>
      <c r="O185" s="6"/>
      <c r="P185" s="6"/>
      <c r="Q185" s="6"/>
      <c r="R185" s="31"/>
      <c r="S185" s="31"/>
      <c r="T185" s="6"/>
      <c r="U185" s="6"/>
      <c r="V185" s="6"/>
      <c r="W185" s="6"/>
      <c r="X185" s="6"/>
      <c r="Y185" s="6"/>
      <c r="Z185" s="6"/>
    </row>
    <row r="186" spans="1:26" s="35" customFormat="1" ht="12.75">
      <c r="A186" s="16" t="s">
        <v>13</v>
      </c>
      <c r="B186" s="25" t="s">
        <v>18</v>
      </c>
      <c r="C186" s="26" t="s">
        <v>420</v>
      </c>
      <c r="D186" s="36">
        <v>153165</v>
      </c>
      <c r="E186" s="27" t="s">
        <v>45</v>
      </c>
      <c r="F186" s="28" t="s">
        <v>48</v>
      </c>
      <c r="G186" s="29">
        <v>25313</v>
      </c>
      <c r="H186" s="37">
        <v>1</v>
      </c>
      <c r="I186" s="37">
        <v>1</v>
      </c>
      <c r="J186" s="37">
        <v>1</v>
      </c>
      <c r="K186" s="37">
        <v>1</v>
      </c>
      <c r="L186" s="37">
        <v>1</v>
      </c>
      <c r="M186" s="6"/>
      <c r="N186" s="6"/>
      <c r="O186" s="6"/>
      <c r="P186" s="6"/>
      <c r="Q186" s="6"/>
      <c r="R186" s="31"/>
      <c r="S186" s="31"/>
      <c r="T186" s="6"/>
      <c r="U186" s="6"/>
      <c r="V186" s="6"/>
      <c r="W186" s="6"/>
      <c r="X186" s="6"/>
      <c r="Y186" s="6"/>
      <c r="Z186" s="6"/>
    </row>
    <row r="187" spans="1:26" s="35" customFormat="1" ht="12.75">
      <c r="A187" s="16" t="s">
        <v>13</v>
      </c>
      <c r="B187" s="25" t="s">
        <v>18</v>
      </c>
      <c r="C187" s="26" t="s">
        <v>421</v>
      </c>
      <c r="D187" s="36">
        <v>153166</v>
      </c>
      <c r="E187" s="27" t="s">
        <v>33</v>
      </c>
      <c r="F187" s="28" t="s">
        <v>422</v>
      </c>
      <c r="G187" s="29" t="s">
        <v>423</v>
      </c>
      <c r="H187" s="37">
        <v>1</v>
      </c>
      <c r="I187" s="37">
        <v>1</v>
      </c>
      <c r="J187" s="37">
        <v>1</v>
      </c>
      <c r="K187" s="37">
        <v>1</v>
      </c>
      <c r="L187" s="37">
        <v>1</v>
      </c>
      <c r="M187" s="6"/>
      <c r="N187" s="6"/>
      <c r="O187" s="6"/>
      <c r="P187" s="6"/>
      <c r="Q187" s="6"/>
      <c r="R187" s="31"/>
      <c r="S187" s="31"/>
      <c r="T187" s="6"/>
      <c r="U187" s="6"/>
      <c r="V187" s="6"/>
      <c r="W187" s="6"/>
      <c r="X187" s="6"/>
      <c r="Y187" s="6"/>
      <c r="Z187" s="6"/>
    </row>
    <row r="188" spans="1:26" s="35" customFormat="1" ht="12.75">
      <c r="A188" s="16" t="s">
        <v>13</v>
      </c>
      <c r="B188" s="25" t="s">
        <v>18</v>
      </c>
      <c r="C188" s="26" t="s">
        <v>424</v>
      </c>
      <c r="D188" s="36">
        <v>153019</v>
      </c>
      <c r="E188" s="27" t="s">
        <v>90</v>
      </c>
      <c r="F188" s="28" t="s">
        <v>91</v>
      </c>
      <c r="G188" s="29">
        <v>75353</v>
      </c>
      <c r="H188" s="37">
        <v>1</v>
      </c>
      <c r="I188" s="37">
        <v>1</v>
      </c>
      <c r="J188" s="37">
        <v>1</v>
      </c>
      <c r="K188" s="37">
        <v>1</v>
      </c>
      <c r="L188" s="37">
        <v>1</v>
      </c>
      <c r="M188" s="6"/>
      <c r="N188" s="6"/>
      <c r="O188" s="6"/>
      <c r="P188" s="6"/>
      <c r="Q188" s="6"/>
      <c r="R188" s="31"/>
      <c r="S188" s="31"/>
      <c r="T188" s="6"/>
      <c r="U188" s="6"/>
      <c r="V188" s="6"/>
      <c r="W188" s="6"/>
      <c r="X188" s="6"/>
      <c r="Y188" s="6"/>
      <c r="Z188" s="6"/>
    </row>
    <row r="189" spans="1:26" s="35" customFormat="1" ht="12.75">
      <c r="A189" s="16" t="s">
        <v>13</v>
      </c>
      <c r="B189" s="25" t="s">
        <v>18</v>
      </c>
      <c r="C189" s="26" t="s">
        <v>425</v>
      </c>
      <c r="D189" s="36">
        <v>153177</v>
      </c>
      <c r="E189" s="27" t="s">
        <v>90</v>
      </c>
      <c r="F189" s="28" t="s">
        <v>426</v>
      </c>
      <c r="G189" s="29">
        <v>77518</v>
      </c>
      <c r="H189" s="37">
        <v>1</v>
      </c>
      <c r="I189" s="37">
        <v>1</v>
      </c>
      <c r="J189" s="37">
        <v>1</v>
      </c>
      <c r="K189" s="37">
        <v>1</v>
      </c>
      <c r="L189" s="37">
        <v>1</v>
      </c>
      <c r="M189" s="6"/>
      <c r="N189" s="6"/>
      <c r="O189" s="6"/>
      <c r="P189" s="6"/>
      <c r="Q189" s="6"/>
      <c r="R189" s="31"/>
      <c r="S189" s="31"/>
      <c r="T189" s="6"/>
      <c r="U189" s="6"/>
      <c r="V189" s="6"/>
      <c r="W189" s="6"/>
      <c r="X189" s="6"/>
      <c r="Y189" s="6"/>
      <c r="Z189" s="6"/>
    </row>
    <row r="190" spans="1:256" ht="12.75">
      <c r="A190" s="44" t="s">
        <v>427</v>
      </c>
      <c r="B190" s="44" t="s">
        <v>14</v>
      </c>
      <c r="C190" s="45" t="s">
        <v>15</v>
      </c>
      <c r="D190" s="46">
        <v>201057</v>
      </c>
      <c r="E190" s="46" t="s">
        <v>16</v>
      </c>
      <c r="F190" s="47" t="s">
        <v>17</v>
      </c>
      <c r="G190" s="48" t="s">
        <v>428</v>
      </c>
      <c r="H190" s="49"/>
      <c r="I190" s="49"/>
      <c r="J190" s="49"/>
      <c r="K190" s="49"/>
      <c r="L190" s="49"/>
      <c r="M190" s="50"/>
      <c r="N190" s="50"/>
      <c r="O190" s="50"/>
      <c r="P190" s="50"/>
      <c r="Q190" s="50"/>
      <c r="R190" s="50"/>
      <c r="S190" s="50"/>
      <c r="T190" s="51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s="44" t="s">
        <v>427</v>
      </c>
      <c r="B191" s="52" t="s">
        <v>429</v>
      </c>
      <c r="C191" s="53" t="s">
        <v>430</v>
      </c>
      <c r="D191" s="54">
        <v>130005</v>
      </c>
      <c r="E191" s="54" t="s">
        <v>16</v>
      </c>
      <c r="F191" s="55" t="s">
        <v>17</v>
      </c>
      <c r="G191" s="56">
        <v>97012</v>
      </c>
      <c r="H191" s="57">
        <v>89</v>
      </c>
      <c r="I191" s="57">
        <v>1</v>
      </c>
      <c r="J191" s="57">
        <v>416</v>
      </c>
      <c r="K191" s="57">
        <v>1</v>
      </c>
      <c r="L191" s="57">
        <v>1</v>
      </c>
      <c r="R191" s="31"/>
      <c r="S191" s="31"/>
      <c r="AA191" s="58"/>
      <c r="AB191"/>
      <c r="AC191" s="58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 s="44" t="s">
        <v>427</v>
      </c>
      <c r="B192" s="52" t="s">
        <v>429</v>
      </c>
      <c r="C192" s="53" t="s">
        <v>431</v>
      </c>
      <c r="D192" s="54">
        <v>130126</v>
      </c>
      <c r="E192" s="54" t="s">
        <v>275</v>
      </c>
      <c r="F192" s="55" t="s">
        <v>282</v>
      </c>
      <c r="G192" s="56" t="s">
        <v>283</v>
      </c>
      <c r="H192" s="59">
        <v>1</v>
      </c>
      <c r="I192" s="59">
        <v>1</v>
      </c>
      <c r="J192" s="59">
        <v>1</v>
      </c>
      <c r="K192" s="59">
        <v>1</v>
      </c>
      <c r="L192" s="59">
        <v>1</v>
      </c>
      <c r="M192"/>
      <c r="N192"/>
      <c r="O192"/>
      <c r="P192"/>
      <c r="Q192"/>
      <c r="R192" s="38"/>
      <c r="S192" s="38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 s="44" t="s">
        <v>427</v>
      </c>
      <c r="B193" s="52" t="s">
        <v>429</v>
      </c>
      <c r="C193" s="53" t="s">
        <v>432</v>
      </c>
      <c r="D193" s="54">
        <v>130016</v>
      </c>
      <c r="E193" s="54" t="s">
        <v>45</v>
      </c>
      <c r="F193" s="55" t="s">
        <v>48</v>
      </c>
      <c r="G193" s="56">
        <v>25313</v>
      </c>
      <c r="H193" s="59">
        <v>1</v>
      </c>
      <c r="I193" s="59">
        <v>1</v>
      </c>
      <c r="J193" s="59">
        <v>1</v>
      </c>
      <c r="K193" s="59">
        <v>1</v>
      </c>
      <c r="L193" s="59">
        <v>1</v>
      </c>
      <c r="M193"/>
      <c r="N193"/>
      <c r="O193"/>
      <c r="P193"/>
      <c r="Q193"/>
      <c r="R193" s="38"/>
      <c r="S193" s="38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 s="44" t="s">
        <v>427</v>
      </c>
      <c r="B194" s="52" t="s">
        <v>429</v>
      </c>
      <c r="C194" s="53" t="s">
        <v>433</v>
      </c>
      <c r="D194" s="54">
        <v>130032</v>
      </c>
      <c r="E194" s="54" t="s">
        <v>345</v>
      </c>
      <c r="F194" s="55" t="s">
        <v>388</v>
      </c>
      <c r="G194" s="56">
        <v>93734</v>
      </c>
      <c r="H194" s="59">
        <v>1</v>
      </c>
      <c r="I194" s="59">
        <v>1</v>
      </c>
      <c r="J194" s="59">
        <v>1</v>
      </c>
      <c r="K194" s="59">
        <v>1</v>
      </c>
      <c r="L194" s="59">
        <v>1</v>
      </c>
      <c r="M194"/>
      <c r="N194"/>
      <c r="O194"/>
      <c r="P194"/>
      <c r="Q194"/>
      <c r="R194" s="38"/>
      <c r="S194" s="38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 s="44" t="s">
        <v>427</v>
      </c>
      <c r="B195" s="52" t="s">
        <v>429</v>
      </c>
      <c r="C195" s="53" t="s">
        <v>434</v>
      </c>
      <c r="D195" s="54">
        <v>130102</v>
      </c>
      <c r="E195" s="54" t="s">
        <v>70</v>
      </c>
      <c r="F195" s="55" t="s">
        <v>435</v>
      </c>
      <c r="G195" s="56">
        <v>62910</v>
      </c>
      <c r="H195" s="59">
        <v>1</v>
      </c>
      <c r="I195" s="59">
        <v>1</v>
      </c>
      <c r="J195" s="59">
        <v>1</v>
      </c>
      <c r="K195" s="59">
        <v>1</v>
      </c>
      <c r="L195" s="59">
        <v>1</v>
      </c>
      <c r="M195"/>
      <c r="N195"/>
      <c r="O195"/>
      <c r="P195"/>
      <c r="Q195"/>
      <c r="R195" s="38"/>
      <c r="S195" s="38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 s="44" t="s">
        <v>427</v>
      </c>
      <c r="B196" s="52" t="s">
        <v>429</v>
      </c>
      <c r="C196" s="53" t="s">
        <v>436</v>
      </c>
      <c r="D196" s="54">
        <v>130017</v>
      </c>
      <c r="E196" s="54" t="s">
        <v>275</v>
      </c>
      <c r="F196" s="55" t="s">
        <v>282</v>
      </c>
      <c r="G196" s="56" t="s">
        <v>283</v>
      </c>
      <c r="H196" s="59">
        <v>1</v>
      </c>
      <c r="I196" s="59">
        <v>1</v>
      </c>
      <c r="J196" s="59">
        <v>1</v>
      </c>
      <c r="K196" s="59">
        <v>1</v>
      </c>
      <c r="L196" s="59">
        <v>1</v>
      </c>
      <c r="M196"/>
      <c r="N196"/>
      <c r="O196"/>
      <c r="P196"/>
      <c r="Q196"/>
      <c r="R196" s="38"/>
      <c r="S196" s="38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44" t="s">
        <v>427</v>
      </c>
      <c r="B197" s="52" t="s">
        <v>429</v>
      </c>
      <c r="C197" s="53" t="s">
        <v>437</v>
      </c>
      <c r="D197" s="54">
        <v>130103</v>
      </c>
      <c r="E197" s="54" t="s">
        <v>27</v>
      </c>
      <c r="F197" s="55" t="s">
        <v>222</v>
      </c>
      <c r="G197" s="56">
        <v>88013</v>
      </c>
      <c r="H197" s="59">
        <v>1</v>
      </c>
      <c r="I197" s="59">
        <v>1</v>
      </c>
      <c r="J197" s="59">
        <v>1</v>
      </c>
      <c r="K197" s="59">
        <v>1</v>
      </c>
      <c r="L197" s="59">
        <v>1</v>
      </c>
      <c r="M197"/>
      <c r="N197"/>
      <c r="O197"/>
      <c r="P197"/>
      <c r="Q197"/>
      <c r="R197" s="38"/>
      <c r="S197" s="38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44" t="s">
        <v>427</v>
      </c>
      <c r="B198" s="52" t="s">
        <v>429</v>
      </c>
      <c r="C198" s="53" t="s">
        <v>438</v>
      </c>
      <c r="D198" s="54">
        <v>130058</v>
      </c>
      <c r="E198" s="54" t="s">
        <v>41</v>
      </c>
      <c r="F198" s="55" t="s">
        <v>439</v>
      </c>
      <c r="G198" s="56">
        <v>49859</v>
      </c>
      <c r="H198" s="59">
        <v>1</v>
      </c>
      <c r="I198" s="59">
        <v>1</v>
      </c>
      <c r="J198" s="59">
        <v>1</v>
      </c>
      <c r="K198" s="59">
        <v>1</v>
      </c>
      <c r="L198" s="59">
        <v>1</v>
      </c>
      <c r="M198"/>
      <c r="N198"/>
      <c r="O198"/>
      <c r="P198"/>
      <c r="Q198"/>
      <c r="R198" s="38"/>
      <c r="S198" s="3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44" t="s">
        <v>427</v>
      </c>
      <c r="B199" s="52" t="s">
        <v>429</v>
      </c>
      <c r="C199" s="53" t="s">
        <v>440</v>
      </c>
      <c r="D199" s="54">
        <v>130067</v>
      </c>
      <c r="E199" s="54" t="s">
        <v>70</v>
      </c>
      <c r="F199" s="55" t="s">
        <v>76</v>
      </c>
      <c r="G199" s="56">
        <v>71072</v>
      </c>
      <c r="H199" s="59">
        <v>1</v>
      </c>
      <c r="I199" s="59">
        <v>1</v>
      </c>
      <c r="J199" s="59">
        <v>1</v>
      </c>
      <c r="K199" s="59">
        <v>1</v>
      </c>
      <c r="L199" s="59">
        <v>1</v>
      </c>
      <c r="M199"/>
      <c r="N199"/>
      <c r="O199"/>
      <c r="P199"/>
      <c r="Q199"/>
      <c r="R199" s="38"/>
      <c r="S199" s="38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44" t="s">
        <v>427</v>
      </c>
      <c r="B200" s="52" t="s">
        <v>429</v>
      </c>
      <c r="C200" s="53" t="s">
        <v>441</v>
      </c>
      <c r="D200" s="54">
        <v>130074</v>
      </c>
      <c r="E200" s="54" t="s">
        <v>27</v>
      </c>
      <c r="F200" s="55" t="s">
        <v>222</v>
      </c>
      <c r="G200" s="56">
        <v>88013</v>
      </c>
      <c r="H200" s="59">
        <v>1</v>
      </c>
      <c r="I200" s="59">
        <v>1</v>
      </c>
      <c r="J200" s="59">
        <v>1</v>
      </c>
      <c r="K200" s="59">
        <v>1</v>
      </c>
      <c r="L200" s="59">
        <v>1</v>
      </c>
      <c r="M200"/>
      <c r="N200"/>
      <c r="O200"/>
      <c r="P200"/>
      <c r="Q200"/>
      <c r="R200" s="38"/>
      <c r="S200" s="38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44" t="s">
        <v>427</v>
      </c>
      <c r="B201" s="52" t="s">
        <v>429</v>
      </c>
      <c r="C201" s="53" t="s">
        <v>442</v>
      </c>
      <c r="D201" s="54">
        <v>130014</v>
      </c>
      <c r="E201" s="54" t="s">
        <v>16</v>
      </c>
      <c r="F201" s="55" t="s">
        <v>17</v>
      </c>
      <c r="G201" s="56">
        <v>97012</v>
      </c>
      <c r="H201" s="59">
        <v>1</v>
      </c>
      <c r="I201" s="59">
        <v>1</v>
      </c>
      <c r="J201" s="59">
        <v>1</v>
      </c>
      <c r="K201" s="59">
        <v>1</v>
      </c>
      <c r="L201" s="59">
        <v>1</v>
      </c>
      <c r="M201"/>
      <c r="N201"/>
      <c r="O201"/>
      <c r="P201"/>
      <c r="Q201"/>
      <c r="R201" s="38"/>
      <c r="S201" s="38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 s="44" t="s">
        <v>427</v>
      </c>
      <c r="B202" s="52" t="s">
        <v>429</v>
      </c>
      <c r="C202" s="53" t="s">
        <v>442</v>
      </c>
      <c r="D202" s="54">
        <v>130018</v>
      </c>
      <c r="E202" s="54" t="s">
        <v>86</v>
      </c>
      <c r="F202" s="55" t="s">
        <v>87</v>
      </c>
      <c r="G202" s="56">
        <v>97330</v>
      </c>
      <c r="H202" s="59">
        <v>1</v>
      </c>
      <c r="I202" s="59">
        <v>1</v>
      </c>
      <c r="J202" s="59">
        <v>1</v>
      </c>
      <c r="K202" s="59">
        <v>1</v>
      </c>
      <c r="L202" s="59">
        <v>1</v>
      </c>
      <c r="M202"/>
      <c r="N202"/>
      <c r="O202"/>
      <c r="P202"/>
      <c r="Q202"/>
      <c r="R202" s="38"/>
      <c r="S202" s="38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44" t="s">
        <v>427</v>
      </c>
      <c r="B203" s="52" t="s">
        <v>429</v>
      </c>
      <c r="C203" s="53" t="s">
        <v>442</v>
      </c>
      <c r="D203" s="54">
        <v>130021</v>
      </c>
      <c r="E203" s="54" t="s">
        <v>83</v>
      </c>
      <c r="F203" s="55" t="s">
        <v>84</v>
      </c>
      <c r="G203" s="56">
        <v>12190</v>
      </c>
      <c r="H203" s="59">
        <v>1</v>
      </c>
      <c r="I203" s="59">
        <v>1</v>
      </c>
      <c r="J203" s="59">
        <v>1</v>
      </c>
      <c r="K203" s="59">
        <v>1</v>
      </c>
      <c r="L203" s="59">
        <v>1</v>
      </c>
      <c r="M203"/>
      <c r="N203"/>
      <c r="O203"/>
      <c r="P203"/>
      <c r="Q203"/>
      <c r="R203" s="38"/>
      <c r="S203" s="38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 s="44" t="s">
        <v>427</v>
      </c>
      <c r="B204" s="52" t="s">
        <v>429</v>
      </c>
      <c r="C204" s="53" t="s">
        <v>442</v>
      </c>
      <c r="D204" s="54">
        <v>130022</v>
      </c>
      <c r="E204" s="54" t="s">
        <v>37</v>
      </c>
      <c r="F204" s="55" t="s">
        <v>236</v>
      </c>
      <c r="G204" s="56">
        <v>13897</v>
      </c>
      <c r="H204" s="59">
        <v>1</v>
      </c>
      <c r="I204" s="59">
        <v>1</v>
      </c>
      <c r="J204" s="59">
        <v>1</v>
      </c>
      <c r="K204" s="59">
        <v>1</v>
      </c>
      <c r="L204" s="59">
        <v>1</v>
      </c>
      <c r="M204"/>
      <c r="N204"/>
      <c r="O204"/>
      <c r="P204"/>
      <c r="Q204"/>
      <c r="R204" s="38"/>
      <c r="S204" s="38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44" t="s">
        <v>427</v>
      </c>
      <c r="B205" s="52" t="s">
        <v>429</v>
      </c>
      <c r="C205" s="53" t="s">
        <v>442</v>
      </c>
      <c r="D205" s="54">
        <v>130023</v>
      </c>
      <c r="E205" s="54" t="s">
        <v>170</v>
      </c>
      <c r="F205" s="55" t="s">
        <v>288</v>
      </c>
      <c r="G205" s="56">
        <v>17612</v>
      </c>
      <c r="H205" s="59">
        <v>1</v>
      </c>
      <c r="I205" s="59">
        <v>1</v>
      </c>
      <c r="J205" s="59">
        <v>1</v>
      </c>
      <c r="K205" s="59">
        <v>1</v>
      </c>
      <c r="L205" s="59">
        <v>1</v>
      </c>
      <c r="M205"/>
      <c r="N205"/>
      <c r="O205"/>
      <c r="P205"/>
      <c r="Q205"/>
      <c r="R205" s="38"/>
      <c r="S205" s="38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44" t="s">
        <v>427</v>
      </c>
      <c r="B206" s="52" t="s">
        <v>429</v>
      </c>
      <c r="C206" s="53" t="s">
        <v>442</v>
      </c>
      <c r="D206" s="54">
        <v>130024</v>
      </c>
      <c r="E206" s="54" t="s">
        <v>24</v>
      </c>
      <c r="F206" s="55" t="s">
        <v>443</v>
      </c>
      <c r="G206" s="56">
        <v>19658</v>
      </c>
      <c r="H206" s="59">
        <v>1</v>
      </c>
      <c r="I206" s="59">
        <v>1</v>
      </c>
      <c r="J206" s="59">
        <v>1</v>
      </c>
      <c r="K206" s="59">
        <v>1</v>
      </c>
      <c r="L206" s="59">
        <v>1</v>
      </c>
      <c r="M206"/>
      <c r="N206"/>
      <c r="O206"/>
      <c r="P206"/>
      <c r="Q206"/>
      <c r="R206" s="38"/>
      <c r="S206" s="38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44" t="s">
        <v>427</v>
      </c>
      <c r="B207" s="52" t="s">
        <v>429</v>
      </c>
      <c r="C207" s="53" t="s">
        <v>442</v>
      </c>
      <c r="D207" s="54">
        <v>130025</v>
      </c>
      <c r="E207" s="54" t="s">
        <v>45</v>
      </c>
      <c r="F207" s="55" t="s">
        <v>48</v>
      </c>
      <c r="G207" s="56">
        <v>25313</v>
      </c>
      <c r="H207" s="59">
        <v>1</v>
      </c>
      <c r="I207" s="59">
        <v>1</v>
      </c>
      <c r="J207" s="59">
        <v>1</v>
      </c>
      <c r="K207" s="59">
        <v>1</v>
      </c>
      <c r="L207" s="59">
        <v>1</v>
      </c>
      <c r="M207"/>
      <c r="N207"/>
      <c r="O207"/>
      <c r="P207"/>
      <c r="Q207"/>
      <c r="R207" s="38"/>
      <c r="S207" s="38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44" t="s">
        <v>427</v>
      </c>
      <c r="B208" s="52" t="s">
        <v>429</v>
      </c>
      <c r="C208" s="53" t="s">
        <v>442</v>
      </c>
      <c r="D208" s="54">
        <v>130027</v>
      </c>
      <c r="E208" s="54" t="s">
        <v>174</v>
      </c>
      <c r="F208" s="55" t="s">
        <v>196</v>
      </c>
      <c r="G208" s="56">
        <v>27855</v>
      </c>
      <c r="H208" s="59">
        <v>1</v>
      </c>
      <c r="I208" s="59">
        <v>1</v>
      </c>
      <c r="J208" s="59">
        <v>1</v>
      </c>
      <c r="K208" s="59">
        <v>1</v>
      </c>
      <c r="L208" s="59">
        <v>1</v>
      </c>
      <c r="M208"/>
      <c r="N208"/>
      <c r="O208"/>
      <c r="P208"/>
      <c r="Q208"/>
      <c r="R208" s="38"/>
      <c r="S208" s="3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44" t="s">
        <v>427</v>
      </c>
      <c r="B209" s="52" t="s">
        <v>429</v>
      </c>
      <c r="C209" s="53" t="s">
        <v>442</v>
      </c>
      <c r="D209" s="54">
        <v>130028</v>
      </c>
      <c r="E209" s="54" t="s">
        <v>73</v>
      </c>
      <c r="F209" s="55" t="s">
        <v>444</v>
      </c>
      <c r="G209" s="56">
        <v>31054</v>
      </c>
      <c r="H209" s="59">
        <v>1</v>
      </c>
      <c r="I209" s="59">
        <v>1</v>
      </c>
      <c r="J209" s="59">
        <v>1</v>
      </c>
      <c r="K209" s="59">
        <v>1</v>
      </c>
      <c r="L209" s="59">
        <v>1</v>
      </c>
      <c r="M209"/>
      <c r="N209"/>
      <c r="O209"/>
      <c r="P209"/>
      <c r="Q209"/>
      <c r="R209" s="38"/>
      <c r="S209" s="38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44" t="s">
        <v>427</v>
      </c>
      <c r="B210" s="52" t="s">
        <v>429</v>
      </c>
      <c r="C210" s="53" t="s">
        <v>442</v>
      </c>
      <c r="D210" s="54">
        <v>130029</v>
      </c>
      <c r="E210" s="54" t="s">
        <v>224</v>
      </c>
      <c r="F210" s="55" t="s">
        <v>229</v>
      </c>
      <c r="G210" s="56">
        <v>38490</v>
      </c>
      <c r="H210" s="59">
        <v>1</v>
      </c>
      <c r="I210" s="59">
        <v>1</v>
      </c>
      <c r="J210" s="59">
        <v>1</v>
      </c>
      <c r="K210" s="59">
        <v>1</v>
      </c>
      <c r="L210" s="59">
        <v>1</v>
      </c>
      <c r="M210"/>
      <c r="N210"/>
      <c r="O210"/>
      <c r="P210"/>
      <c r="Q210"/>
      <c r="R210" s="38"/>
      <c r="S210" s="38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44" t="s">
        <v>427</v>
      </c>
      <c r="B211" s="52" t="s">
        <v>429</v>
      </c>
      <c r="C211" s="53" t="s">
        <v>442</v>
      </c>
      <c r="D211" s="54">
        <v>130056</v>
      </c>
      <c r="E211" s="54" t="s">
        <v>41</v>
      </c>
      <c r="F211" s="55" t="s">
        <v>42</v>
      </c>
      <c r="G211" s="56">
        <v>41238</v>
      </c>
      <c r="H211" s="59">
        <v>1</v>
      </c>
      <c r="I211" s="59">
        <v>1</v>
      </c>
      <c r="J211" s="59">
        <v>1</v>
      </c>
      <c r="K211" s="59">
        <v>1</v>
      </c>
      <c r="L211" s="59">
        <v>1</v>
      </c>
      <c r="M211"/>
      <c r="N211"/>
      <c r="O211"/>
      <c r="P211"/>
      <c r="Q211"/>
      <c r="R211" s="38"/>
      <c r="S211" s="38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44" t="s">
        <v>427</v>
      </c>
      <c r="B212" s="52" t="s">
        <v>429</v>
      </c>
      <c r="C212" s="53" t="s">
        <v>442</v>
      </c>
      <c r="D212" s="54">
        <v>130060</v>
      </c>
      <c r="E212" s="54" t="s">
        <v>21</v>
      </c>
      <c r="F212" s="55" t="s">
        <v>31</v>
      </c>
      <c r="G212" s="56">
        <v>57053</v>
      </c>
      <c r="H212" s="59">
        <v>1</v>
      </c>
      <c r="I212" s="59">
        <v>1</v>
      </c>
      <c r="J212" s="59">
        <v>1</v>
      </c>
      <c r="K212" s="59">
        <v>1</v>
      </c>
      <c r="L212" s="59">
        <v>1</v>
      </c>
      <c r="M212" s="35"/>
      <c r="N212" s="35"/>
      <c r="O212" s="35"/>
      <c r="P212" s="35"/>
      <c r="Q212" s="35"/>
      <c r="R212" s="38"/>
      <c r="S212" s="38"/>
      <c r="T212" s="35"/>
      <c r="U212" s="35"/>
      <c r="V212" s="35"/>
      <c r="W212" s="35"/>
      <c r="X212" s="35"/>
      <c r="Y212" s="35"/>
      <c r="Z212" s="35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44" t="s">
        <v>427</v>
      </c>
      <c r="B213" s="52" t="s">
        <v>429</v>
      </c>
      <c r="C213" s="53" t="s">
        <v>442</v>
      </c>
      <c r="D213" s="54">
        <v>130062</v>
      </c>
      <c r="E213" s="54" t="s">
        <v>53</v>
      </c>
      <c r="F213" s="55" t="s">
        <v>57</v>
      </c>
      <c r="G213" s="56">
        <v>90514</v>
      </c>
      <c r="H213" s="59">
        <v>1</v>
      </c>
      <c r="I213" s="59">
        <v>1</v>
      </c>
      <c r="J213" s="59">
        <v>1</v>
      </c>
      <c r="K213" s="59">
        <v>1</v>
      </c>
      <c r="L213" s="59">
        <v>1</v>
      </c>
      <c r="M213" s="35"/>
      <c r="N213" s="35"/>
      <c r="O213" s="35"/>
      <c r="P213" s="35"/>
      <c r="Q213" s="35"/>
      <c r="R213" s="38"/>
      <c r="S213" s="38"/>
      <c r="T213" s="35"/>
      <c r="U213" s="35"/>
      <c r="V213" s="35"/>
      <c r="W213" s="35"/>
      <c r="X213" s="35"/>
      <c r="Y213" s="35"/>
      <c r="Z213" s="35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44" t="s">
        <v>427</v>
      </c>
      <c r="B214" s="52" t="s">
        <v>429</v>
      </c>
      <c r="C214" s="53" t="s">
        <v>442</v>
      </c>
      <c r="D214" s="54">
        <v>130063</v>
      </c>
      <c r="E214" s="54" t="s">
        <v>33</v>
      </c>
      <c r="F214" s="55" t="s">
        <v>34</v>
      </c>
      <c r="G214" s="56">
        <v>60011</v>
      </c>
      <c r="H214" s="59">
        <v>1</v>
      </c>
      <c r="I214" s="59">
        <v>1</v>
      </c>
      <c r="J214" s="59">
        <v>1</v>
      </c>
      <c r="K214" s="59">
        <v>1</v>
      </c>
      <c r="L214" s="59">
        <v>1</v>
      </c>
      <c r="M214" s="35"/>
      <c r="N214" s="35"/>
      <c r="O214" s="35"/>
      <c r="P214" s="35"/>
      <c r="Q214" s="35"/>
      <c r="R214" s="38"/>
      <c r="S214" s="38"/>
      <c r="T214" s="35"/>
      <c r="U214" s="35"/>
      <c r="V214" s="35"/>
      <c r="W214" s="35"/>
      <c r="X214" s="35"/>
      <c r="Y214" s="35"/>
      <c r="Z214" s="35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44" t="s">
        <v>427</v>
      </c>
      <c r="B215" s="52" t="s">
        <v>429</v>
      </c>
      <c r="C215" s="53" t="s">
        <v>442</v>
      </c>
      <c r="D215" s="54">
        <v>130069</v>
      </c>
      <c r="E215" s="54" t="s">
        <v>445</v>
      </c>
      <c r="F215" s="55" t="s">
        <v>446</v>
      </c>
      <c r="G215" s="56" t="s">
        <v>447</v>
      </c>
      <c r="H215" s="59">
        <v>1</v>
      </c>
      <c r="I215" s="59">
        <v>1</v>
      </c>
      <c r="J215" s="59">
        <v>1</v>
      </c>
      <c r="K215" s="59">
        <v>1</v>
      </c>
      <c r="L215" s="59">
        <v>1</v>
      </c>
      <c r="M215" s="35"/>
      <c r="N215" s="35"/>
      <c r="O215" s="35"/>
      <c r="P215" s="35"/>
      <c r="Q215" s="35"/>
      <c r="R215" s="38"/>
      <c r="S215" s="38"/>
      <c r="T215" s="35"/>
      <c r="U215" s="35"/>
      <c r="V215" s="35"/>
      <c r="W215" s="35"/>
      <c r="X215" s="35"/>
      <c r="Y215" s="35"/>
      <c r="Z215" s="3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44" t="s">
        <v>427</v>
      </c>
      <c r="B216" s="52" t="s">
        <v>429</v>
      </c>
      <c r="C216" s="53" t="s">
        <v>442</v>
      </c>
      <c r="D216" s="54">
        <v>130070</v>
      </c>
      <c r="E216" s="54" t="s">
        <v>90</v>
      </c>
      <c r="F216" s="55" t="s">
        <v>91</v>
      </c>
      <c r="G216" s="56">
        <v>75353</v>
      </c>
      <c r="H216" s="59">
        <v>1</v>
      </c>
      <c r="I216" s="59">
        <v>1</v>
      </c>
      <c r="J216" s="59">
        <v>1</v>
      </c>
      <c r="K216" s="59">
        <v>1</v>
      </c>
      <c r="L216" s="59">
        <v>1</v>
      </c>
      <c r="M216" s="35"/>
      <c r="N216" s="35"/>
      <c r="O216" s="35"/>
      <c r="P216" s="35"/>
      <c r="Q216" s="35"/>
      <c r="R216" s="38"/>
      <c r="S216" s="38"/>
      <c r="T216" s="35"/>
      <c r="U216" s="35"/>
      <c r="V216" s="35"/>
      <c r="W216" s="35"/>
      <c r="X216" s="35"/>
      <c r="Y216" s="35"/>
      <c r="Z216" s="35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44" t="s">
        <v>427</v>
      </c>
      <c r="B217" s="52" t="s">
        <v>429</v>
      </c>
      <c r="C217" s="53" t="s">
        <v>442</v>
      </c>
      <c r="D217" s="54">
        <v>130072</v>
      </c>
      <c r="E217" s="54" t="s">
        <v>93</v>
      </c>
      <c r="F217" s="55" t="s">
        <v>448</v>
      </c>
      <c r="G217" s="56">
        <v>83275</v>
      </c>
      <c r="H217" s="59">
        <v>1</v>
      </c>
      <c r="I217" s="59">
        <v>1</v>
      </c>
      <c r="J217" s="59">
        <v>1</v>
      </c>
      <c r="K217" s="59">
        <v>1</v>
      </c>
      <c r="L217" s="59">
        <v>1</v>
      </c>
      <c r="M217" s="35"/>
      <c r="N217" s="35"/>
      <c r="O217" s="35"/>
      <c r="P217" s="35"/>
      <c r="Q217" s="35"/>
      <c r="R217" s="38"/>
      <c r="S217" s="38"/>
      <c r="T217" s="35"/>
      <c r="U217" s="35"/>
      <c r="V217" s="35"/>
      <c r="W217" s="35"/>
      <c r="X217" s="35"/>
      <c r="Y217" s="35"/>
      <c r="Z217" s="35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44" t="s">
        <v>427</v>
      </c>
      <c r="B218" s="52" t="s">
        <v>429</v>
      </c>
      <c r="C218" s="53" t="s">
        <v>442</v>
      </c>
      <c r="D218" s="54">
        <v>130077</v>
      </c>
      <c r="E218" s="54" t="s">
        <v>59</v>
      </c>
      <c r="F218" s="55" t="s">
        <v>449</v>
      </c>
      <c r="G218" s="56">
        <v>91677</v>
      </c>
      <c r="H218" s="59">
        <v>1</v>
      </c>
      <c r="I218" s="59">
        <v>1</v>
      </c>
      <c r="J218" s="59">
        <v>1</v>
      </c>
      <c r="K218" s="59">
        <v>1</v>
      </c>
      <c r="L218" s="59">
        <v>1</v>
      </c>
      <c r="M218" s="35"/>
      <c r="N218" s="35"/>
      <c r="O218" s="35"/>
      <c r="P218" s="35"/>
      <c r="Q218" s="35"/>
      <c r="R218" s="38"/>
      <c r="S218" s="38"/>
      <c r="T218" s="35"/>
      <c r="U218" s="35"/>
      <c r="V218" s="35"/>
      <c r="W218" s="35"/>
      <c r="X218" s="35"/>
      <c r="Y218" s="35"/>
      <c r="Z218" s="35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44" t="s">
        <v>427</v>
      </c>
      <c r="B219" s="52" t="s">
        <v>429</v>
      </c>
      <c r="C219" s="53" t="s">
        <v>442</v>
      </c>
      <c r="D219" s="54">
        <v>130080</v>
      </c>
      <c r="E219" s="54" t="s">
        <v>345</v>
      </c>
      <c r="F219" s="55" t="s">
        <v>388</v>
      </c>
      <c r="G219" s="56">
        <v>93734</v>
      </c>
      <c r="H219" s="59">
        <v>1</v>
      </c>
      <c r="I219" s="59">
        <v>1</v>
      </c>
      <c r="J219" s="59">
        <v>1</v>
      </c>
      <c r="K219" s="59">
        <v>1</v>
      </c>
      <c r="L219" s="59">
        <v>1</v>
      </c>
      <c r="M219" s="35"/>
      <c r="N219" s="35"/>
      <c r="O219" s="35"/>
      <c r="P219" s="35"/>
      <c r="Q219" s="35"/>
      <c r="R219" s="38"/>
      <c r="S219" s="38"/>
      <c r="T219" s="35"/>
      <c r="U219" s="35"/>
      <c r="V219" s="35"/>
      <c r="W219" s="35"/>
      <c r="X219" s="35"/>
      <c r="Y219" s="35"/>
      <c r="Z219" s="35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44" t="s">
        <v>427</v>
      </c>
      <c r="B220" s="52" t="s">
        <v>429</v>
      </c>
      <c r="C220" s="53" t="s">
        <v>442</v>
      </c>
      <c r="D220" s="54">
        <v>130083</v>
      </c>
      <c r="E220" s="54" t="s">
        <v>64</v>
      </c>
      <c r="F220" s="55" t="s">
        <v>65</v>
      </c>
      <c r="G220" s="56" t="s">
        <v>66</v>
      </c>
      <c r="H220" s="59">
        <v>1</v>
      </c>
      <c r="I220" s="59">
        <v>1</v>
      </c>
      <c r="J220" s="59">
        <v>1</v>
      </c>
      <c r="K220" s="59">
        <v>1</v>
      </c>
      <c r="L220" s="59">
        <v>1</v>
      </c>
      <c r="M220" s="35"/>
      <c r="N220" s="35"/>
      <c r="O220" s="35"/>
      <c r="P220" s="35"/>
      <c r="Q220" s="35"/>
      <c r="R220" s="38"/>
      <c r="S220" s="38"/>
      <c r="T220" s="35"/>
      <c r="U220" s="35"/>
      <c r="V220" s="35"/>
      <c r="W220" s="35"/>
      <c r="X220" s="35"/>
      <c r="Y220" s="35"/>
      <c r="Z220" s="35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44" t="s">
        <v>427</v>
      </c>
      <c r="B221" s="52" t="s">
        <v>429</v>
      </c>
      <c r="C221" s="53" t="s">
        <v>442</v>
      </c>
      <c r="D221" s="54">
        <v>130088</v>
      </c>
      <c r="E221" s="54" t="s">
        <v>138</v>
      </c>
      <c r="F221" s="55" t="s">
        <v>139</v>
      </c>
      <c r="G221" s="56" t="s">
        <v>140</v>
      </c>
      <c r="H221" s="59">
        <v>1</v>
      </c>
      <c r="I221" s="59">
        <v>1</v>
      </c>
      <c r="J221" s="59">
        <v>1</v>
      </c>
      <c r="K221" s="59">
        <v>1</v>
      </c>
      <c r="L221" s="59">
        <v>1</v>
      </c>
      <c r="M221" s="35"/>
      <c r="N221" s="35"/>
      <c r="O221" s="35"/>
      <c r="P221" s="35"/>
      <c r="Q221" s="35"/>
      <c r="R221" s="38"/>
      <c r="S221" s="38"/>
      <c r="T221" s="35"/>
      <c r="U221" s="35"/>
      <c r="V221" s="35"/>
      <c r="W221" s="35"/>
      <c r="X221" s="35"/>
      <c r="Y221" s="35"/>
      <c r="Z221" s="35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44" t="s">
        <v>427</v>
      </c>
      <c r="B222" s="52" t="s">
        <v>429</v>
      </c>
      <c r="C222" s="53" t="s">
        <v>442</v>
      </c>
      <c r="D222" s="54">
        <v>130090</v>
      </c>
      <c r="E222" s="54" t="s">
        <v>100</v>
      </c>
      <c r="F222" s="55" t="s">
        <v>101</v>
      </c>
      <c r="G222" s="56" t="s">
        <v>102</v>
      </c>
      <c r="H222" s="59">
        <v>1</v>
      </c>
      <c r="I222" s="59">
        <v>1</v>
      </c>
      <c r="J222" s="59">
        <v>1</v>
      </c>
      <c r="K222" s="59">
        <v>1</v>
      </c>
      <c r="L222" s="59">
        <v>1</v>
      </c>
      <c r="M222" s="35"/>
      <c r="N222" s="35"/>
      <c r="O222" s="35"/>
      <c r="P222" s="35"/>
      <c r="Q222" s="35"/>
      <c r="R222" s="38"/>
      <c r="S222" s="38"/>
      <c r="T222" s="35"/>
      <c r="U222" s="35"/>
      <c r="V222" s="35"/>
      <c r="W222" s="35"/>
      <c r="X222" s="35"/>
      <c r="Y222" s="35"/>
      <c r="Z222" s="35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44" t="s">
        <v>427</v>
      </c>
      <c r="B223" s="52" t="s">
        <v>429</v>
      </c>
      <c r="C223" s="53" t="s">
        <v>442</v>
      </c>
      <c r="D223" s="54">
        <v>130094</v>
      </c>
      <c r="E223" s="54" t="s">
        <v>275</v>
      </c>
      <c r="F223" s="55" t="s">
        <v>282</v>
      </c>
      <c r="G223" s="56" t="s">
        <v>283</v>
      </c>
      <c r="H223" s="59">
        <v>1</v>
      </c>
      <c r="I223" s="59">
        <v>1</v>
      </c>
      <c r="J223" s="59">
        <v>1</v>
      </c>
      <c r="K223" s="59">
        <v>1</v>
      </c>
      <c r="L223" s="59">
        <v>1</v>
      </c>
      <c r="M223" s="35"/>
      <c r="N223" s="35"/>
      <c r="O223" s="35"/>
      <c r="P223" s="35"/>
      <c r="Q223" s="35"/>
      <c r="R223" s="38"/>
      <c r="S223" s="38"/>
      <c r="T223" s="35"/>
      <c r="U223" s="35"/>
      <c r="V223" s="35"/>
      <c r="W223" s="35"/>
      <c r="X223" s="35"/>
      <c r="Y223" s="35"/>
      <c r="Z223" s="35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44" t="s">
        <v>427</v>
      </c>
      <c r="B224" s="52" t="s">
        <v>429</v>
      </c>
      <c r="C224" s="53" t="s">
        <v>442</v>
      </c>
      <c r="D224" s="54">
        <v>130100</v>
      </c>
      <c r="E224" s="54" t="s">
        <v>78</v>
      </c>
      <c r="F224" s="55" t="s">
        <v>79</v>
      </c>
      <c r="G224" s="56" t="s">
        <v>234</v>
      </c>
      <c r="H224" s="59">
        <v>1</v>
      </c>
      <c r="I224" s="59">
        <v>1</v>
      </c>
      <c r="J224" s="59">
        <v>1</v>
      </c>
      <c r="K224" s="59">
        <v>1</v>
      </c>
      <c r="L224" s="59">
        <v>1</v>
      </c>
      <c r="M224" s="35"/>
      <c r="N224" s="35"/>
      <c r="O224" s="35"/>
      <c r="P224" s="35"/>
      <c r="Q224" s="35"/>
      <c r="R224" s="38"/>
      <c r="S224" s="38"/>
      <c r="T224" s="35"/>
      <c r="U224" s="35"/>
      <c r="V224" s="35"/>
      <c r="W224" s="35"/>
      <c r="X224" s="35"/>
      <c r="Y224" s="35"/>
      <c r="Z224" s="35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44" t="s">
        <v>427</v>
      </c>
      <c r="B225" s="52" t="s">
        <v>429</v>
      </c>
      <c r="C225" s="53" t="s">
        <v>450</v>
      </c>
      <c r="D225" s="54">
        <v>135016</v>
      </c>
      <c r="E225" s="54" t="s">
        <v>41</v>
      </c>
      <c r="F225" s="55" t="s">
        <v>451</v>
      </c>
      <c r="G225" s="56">
        <v>53430</v>
      </c>
      <c r="H225" s="59">
        <v>1</v>
      </c>
      <c r="I225" s="59">
        <v>1</v>
      </c>
      <c r="J225" s="59">
        <v>1</v>
      </c>
      <c r="K225" s="59">
        <v>1</v>
      </c>
      <c r="L225" s="59">
        <v>1</v>
      </c>
      <c r="M225" s="35"/>
      <c r="N225" s="35"/>
      <c r="O225" s="35"/>
      <c r="P225" s="35"/>
      <c r="Q225" s="35"/>
      <c r="R225" s="38"/>
      <c r="S225" s="38"/>
      <c r="T225" s="35"/>
      <c r="U225" s="35"/>
      <c r="V225" s="35"/>
      <c r="W225" s="35"/>
      <c r="X225" s="35"/>
      <c r="Y225" s="35"/>
      <c r="Z225" s="3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44" t="s">
        <v>427</v>
      </c>
      <c r="B226" s="52" t="s">
        <v>452</v>
      </c>
      <c r="C226" s="53" t="s">
        <v>453</v>
      </c>
      <c r="D226" s="54">
        <v>240101</v>
      </c>
      <c r="E226" s="54" t="s">
        <v>16</v>
      </c>
      <c r="F226" s="55" t="s">
        <v>17</v>
      </c>
      <c r="G226" s="56">
        <v>97012</v>
      </c>
      <c r="H226" s="57">
        <f>5+61</f>
        <v>66</v>
      </c>
      <c r="I226" s="57">
        <f>3+1</f>
        <v>4</v>
      </c>
      <c r="J226" s="57">
        <f>14+719</f>
        <v>733</v>
      </c>
      <c r="K226" s="57">
        <f>2+76</f>
        <v>78</v>
      </c>
      <c r="L226" s="57">
        <v>26</v>
      </c>
      <c r="M226"/>
      <c r="N226"/>
      <c r="O226"/>
      <c r="P226"/>
      <c r="Q226"/>
      <c r="R226" s="31"/>
      <c r="S226" s="31"/>
      <c r="T226"/>
      <c r="U226"/>
      <c r="V226"/>
      <c r="W226"/>
      <c r="X226"/>
      <c r="Y226"/>
      <c r="Z226"/>
      <c r="AA226" s="60"/>
      <c r="AB226"/>
      <c r="AC226" s="60"/>
      <c r="AD226" s="60"/>
      <c r="AE226" s="60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44" t="s">
        <v>427</v>
      </c>
      <c r="B227" s="52" t="s">
        <v>452</v>
      </c>
      <c r="C227" s="53" t="s">
        <v>454</v>
      </c>
      <c r="D227" s="61">
        <v>364210</v>
      </c>
      <c r="E227" s="62" t="s">
        <v>33</v>
      </c>
      <c r="F227" s="53" t="s">
        <v>34</v>
      </c>
      <c r="G227" s="56" t="s">
        <v>455</v>
      </c>
      <c r="H227" s="63">
        <v>1</v>
      </c>
      <c r="I227" s="63">
        <v>1</v>
      </c>
      <c r="J227" s="63">
        <v>1</v>
      </c>
      <c r="K227" s="63">
        <v>1</v>
      </c>
      <c r="L227" s="63">
        <v>1</v>
      </c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44" t="s">
        <v>427</v>
      </c>
      <c r="B228" s="52" t="s">
        <v>452</v>
      </c>
      <c r="C228" s="53" t="s">
        <v>456</v>
      </c>
      <c r="D228" s="61">
        <v>364304</v>
      </c>
      <c r="E228" s="62" t="s">
        <v>16</v>
      </c>
      <c r="F228" s="53" t="s">
        <v>17</v>
      </c>
      <c r="G228" s="56" t="s">
        <v>428</v>
      </c>
      <c r="H228" s="63">
        <v>1</v>
      </c>
      <c r="I228" s="63">
        <v>1</v>
      </c>
      <c r="J228" s="63">
        <v>1</v>
      </c>
      <c r="K228" s="63">
        <v>1</v>
      </c>
      <c r="L228" s="63">
        <v>1</v>
      </c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44" t="s">
        <v>427</v>
      </c>
      <c r="B229" s="52" t="s">
        <v>452</v>
      </c>
      <c r="C229" s="53" t="s">
        <v>457</v>
      </c>
      <c r="D229" s="61">
        <v>240105</v>
      </c>
      <c r="E229" s="62" t="s">
        <v>100</v>
      </c>
      <c r="F229" s="53" t="s">
        <v>101</v>
      </c>
      <c r="G229" s="56" t="s">
        <v>102</v>
      </c>
      <c r="H229" s="63">
        <v>1</v>
      </c>
      <c r="I229" s="63">
        <v>1</v>
      </c>
      <c r="J229" s="63">
        <v>1</v>
      </c>
      <c r="K229" s="63">
        <v>1</v>
      </c>
      <c r="L229" s="63">
        <v>1</v>
      </c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44" t="s">
        <v>427</v>
      </c>
      <c r="B230" s="52" t="s">
        <v>452</v>
      </c>
      <c r="C230" s="53" t="s">
        <v>458</v>
      </c>
      <c r="D230" s="61">
        <v>240128</v>
      </c>
      <c r="E230" s="62" t="s">
        <v>41</v>
      </c>
      <c r="F230" s="53" t="s">
        <v>459</v>
      </c>
      <c r="G230" s="56" t="s">
        <v>460</v>
      </c>
      <c r="H230" s="63">
        <v>1</v>
      </c>
      <c r="I230" s="63">
        <v>1</v>
      </c>
      <c r="J230" s="63">
        <v>1</v>
      </c>
      <c r="K230" s="63">
        <v>1</v>
      </c>
      <c r="L230" s="63">
        <v>1</v>
      </c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 s="44" t="s">
        <v>427</v>
      </c>
      <c r="B231" s="52" t="s">
        <v>452</v>
      </c>
      <c r="C231" s="53" t="s">
        <v>461</v>
      </c>
      <c r="D231" s="61">
        <v>240126</v>
      </c>
      <c r="E231" s="62" t="s">
        <v>33</v>
      </c>
      <c r="F231" s="53" t="s">
        <v>34</v>
      </c>
      <c r="G231" s="56" t="s">
        <v>455</v>
      </c>
      <c r="H231" s="63">
        <v>1</v>
      </c>
      <c r="I231" s="63">
        <v>1</v>
      </c>
      <c r="J231" s="63">
        <v>1</v>
      </c>
      <c r="K231" s="63">
        <v>1</v>
      </c>
      <c r="L231" s="63">
        <v>1</v>
      </c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44" t="s">
        <v>427</v>
      </c>
      <c r="B232" s="52" t="s">
        <v>452</v>
      </c>
      <c r="C232" s="53" t="s">
        <v>462</v>
      </c>
      <c r="D232" s="54">
        <v>240120</v>
      </c>
      <c r="E232" s="54" t="s">
        <v>33</v>
      </c>
      <c r="F232" s="55" t="s">
        <v>34</v>
      </c>
      <c r="G232" s="56">
        <v>60011</v>
      </c>
      <c r="H232" s="59">
        <v>1</v>
      </c>
      <c r="I232" s="59">
        <v>1</v>
      </c>
      <c r="J232" s="59">
        <v>1</v>
      </c>
      <c r="K232" s="59">
        <v>1</v>
      </c>
      <c r="L232" s="59">
        <v>1</v>
      </c>
      <c r="M232" s="35"/>
      <c r="N232" s="35"/>
      <c r="O232" s="35"/>
      <c r="P232" s="35"/>
      <c r="Q232" s="35"/>
      <c r="R232" s="38"/>
      <c r="S232" s="38"/>
      <c r="T232" s="35"/>
      <c r="U232" s="35"/>
      <c r="V232" s="35"/>
      <c r="W232" s="35"/>
      <c r="X232" s="35"/>
      <c r="Y232" s="35"/>
      <c r="Z232" s="35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44" t="s">
        <v>427</v>
      </c>
      <c r="B233" s="52" t="s">
        <v>452</v>
      </c>
      <c r="C233" s="53" t="s">
        <v>463</v>
      </c>
      <c r="D233" s="54">
        <v>240129</v>
      </c>
      <c r="E233" s="54" t="s">
        <v>70</v>
      </c>
      <c r="F233" s="55" t="s">
        <v>435</v>
      </c>
      <c r="G233" s="56">
        <v>62910</v>
      </c>
      <c r="H233" s="59">
        <v>1</v>
      </c>
      <c r="I233" s="59">
        <v>1</v>
      </c>
      <c r="J233" s="59">
        <v>1</v>
      </c>
      <c r="K233" s="59">
        <v>1</v>
      </c>
      <c r="L233" s="59">
        <v>1</v>
      </c>
      <c r="M233" s="35"/>
      <c r="N233" s="35"/>
      <c r="O233" s="35"/>
      <c r="P233" s="35"/>
      <c r="Q233" s="35"/>
      <c r="R233" s="38"/>
      <c r="S233" s="38"/>
      <c r="T233" s="35"/>
      <c r="U233" s="35"/>
      <c r="V233" s="35"/>
      <c r="W233" s="35"/>
      <c r="X233" s="35"/>
      <c r="Y233" s="35"/>
      <c r="Z233" s="35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44" t="s">
        <v>427</v>
      </c>
      <c r="B234" s="52" t="s">
        <v>452</v>
      </c>
      <c r="C234" s="53" t="s">
        <v>464</v>
      </c>
      <c r="D234" s="54">
        <v>240121</v>
      </c>
      <c r="E234" s="54" t="s">
        <v>16</v>
      </c>
      <c r="F234" s="55" t="s">
        <v>17</v>
      </c>
      <c r="G234" s="56">
        <v>97012</v>
      </c>
      <c r="H234" s="59">
        <v>1</v>
      </c>
      <c r="I234" s="59">
        <v>1</v>
      </c>
      <c r="J234" s="59">
        <v>1</v>
      </c>
      <c r="K234" s="59">
        <v>1</v>
      </c>
      <c r="L234" s="59">
        <v>1</v>
      </c>
      <c r="M234" s="35"/>
      <c r="N234" s="35"/>
      <c r="O234" s="35"/>
      <c r="P234" s="35"/>
      <c r="Q234" s="35"/>
      <c r="R234" s="38"/>
      <c r="S234" s="38"/>
      <c r="T234" s="35"/>
      <c r="U234" s="35"/>
      <c r="V234" s="35"/>
      <c r="W234" s="35"/>
      <c r="X234" s="35"/>
      <c r="Y234" s="35"/>
      <c r="Z234" s="35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44" t="s">
        <v>427</v>
      </c>
      <c r="B235" s="52" t="s">
        <v>452</v>
      </c>
      <c r="C235" s="53" t="s">
        <v>465</v>
      </c>
      <c r="D235" s="54">
        <v>240114</v>
      </c>
      <c r="E235" s="54" t="s">
        <v>24</v>
      </c>
      <c r="F235" s="55" t="s">
        <v>162</v>
      </c>
      <c r="G235" s="56">
        <v>19810</v>
      </c>
      <c r="H235" s="59">
        <v>1</v>
      </c>
      <c r="I235" s="59">
        <v>1</v>
      </c>
      <c r="J235" s="59">
        <v>1</v>
      </c>
      <c r="K235" s="59">
        <v>1</v>
      </c>
      <c r="L235" s="59">
        <v>1</v>
      </c>
      <c r="M235" s="35"/>
      <c r="N235" s="35"/>
      <c r="O235" s="35"/>
      <c r="P235" s="35"/>
      <c r="Q235" s="35"/>
      <c r="R235" s="38"/>
      <c r="S235" s="38"/>
      <c r="T235" s="35"/>
      <c r="U235" s="35"/>
      <c r="V235" s="35"/>
      <c r="W235" s="35"/>
      <c r="X235" s="35"/>
      <c r="Y235" s="35"/>
      <c r="Z235" s="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44" t="s">
        <v>427</v>
      </c>
      <c r="B236" s="52" t="s">
        <v>452</v>
      </c>
      <c r="C236" s="53" t="s">
        <v>466</v>
      </c>
      <c r="D236" s="54">
        <v>240106</v>
      </c>
      <c r="E236" s="54" t="s">
        <v>70</v>
      </c>
      <c r="F236" s="55" t="s">
        <v>467</v>
      </c>
      <c r="G236" s="56">
        <v>70998</v>
      </c>
      <c r="H236" s="59">
        <v>1</v>
      </c>
      <c r="I236" s="59">
        <v>1</v>
      </c>
      <c r="J236" s="59">
        <v>1</v>
      </c>
      <c r="K236" s="59">
        <v>1</v>
      </c>
      <c r="L236" s="59">
        <v>1</v>
      </c>
      <c r="M236" s="35"/>
      <c r="N236" s="35"/>
      <c r="O236" s="35"/>
      <c r="P236" s="35"/>
      <c r="Q236" s="35"/>
      <c r="R236" s="38"/>
      <c r="S236" s="38"/>
      <c r="T236" s="35"/>
      <c r="U236" s="35"/>
      <c r="V236" s="35"/>
      <c r="W236" s="35"/>
      <c r="X236" s="35"/>
      <c r="Y236" s="35"/>
      <c r="Z236" s="35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44" t="s">
        <v>427</v>
      </c>
      <c r="B237" s="52" t="s">
        <v>452</v>
      </c>
      <c r="C237" s="53" t="s">
        <v>468</v>
      </c>
      <c r="D237" s="54">
        <v>240123</v>
      </c>
      <c r="E237" s="54" t="s">
        <v>33</v>
      </c>
      <c r="F237" s="55" t="s">
        <v>469</v>
      </c>
      <c r="G237" s="56">
        <v>58777</v>
      </c>
      <c r="H237" s="59">
        <v>1</v>
      </c>
      <c r="I237" s="59">
        <v>1</v>
      </c>
      <c r="J237" s="59">
        <v>1</v>
      </c>
      <c r="K237" s="59">
        <v>1</v>
      </c>
      <c r="L237" s="59">
        <v>1</v>
      </c>
      <c r="M237" s="35"/>
      <c r="N237" s="35"/>
      <c r="O237" s="35"/>
      <c r="P237" s="35"/>
      <c r="Q237" s="35"/>
      <c r="R237" s="38"/>
      <c r="S237" s="38"/>
      <c r="T237" s="35"/>
      <c r="U237" s="35"/>
      <c r="V237" s="35"/>
      <c r="W237" s="35"/>
      <c r="X237" s="35"/>
      <c r="Y237" s="35"/>
      <c r="Z237" s="35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44" t="s">
        <v>427</v>
      </c>
      <c r="B238" s="52" t="s">
        <v>452</v>
      </c>
      <c r="C238" s="53" t="s">
        <v>470</v>
      </c>
      <c r="D238" s="54">
        <v>240104</v>
      </c>
      <c r="E238" s="54" t="s">
        <v>33</v>
      </c>
      <c r="F238" s="55" t="s">
        <v>34</v>
      </c>
      <c r="G238" s="56">
        <v>60011</v>
      </c>
      <c r="H238" s="59">
        <v>1</v>
      </c>
      <c r="I238" s="59">
        <v>1</v>
      </c>
      <c r="J238" s="59">
        <v>1</v>
      </c>
      <c r="K238" s="59">
        <v>1</v>
      </c>
      <c r="L238" s="59">
        <v>1</v>
      </c>
      <c r="M238" s="35"/>
      <c r="N238" s="35"/>
      <c r="O238" s="35"/>
      <c r="P238" s="35"/>
      <c r="Q238" s="35"/>
      <c r="R238" s="38"/>
      <c r="S238" s="38"/>
      <c r="T238" s="35"/>
      <c r="U238" s="35"/>
      <c r="V238" s="35"/>
      <c r="W238" s="35"/>
      <c r="X238" s="35"/>
      <c r="Y238" s="35"/>
      <c r="Z238" s="35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44" t="s">
        <v>427</v>
      </c>
      <c r="B239" s="52" t="s">
        <v>452</v>
      </c>
      <c r="C239" s="53" t="s">
        <v>471</v>
      </c>
      <c r="D239" s="54">
        <v>240125</v>
      </c>
      <c r="E239" s="54" t="s">
        <v>275</v>
      </c>
      <c r="F239" s="55" t="s">
        <v>282</v>
      </c>
      <c r="G239" s="56" t="s">
        <v>283</v>
      </c>
      <c r="H239" s="59">
        <v>1</v>
      </c>
      <c r="I239" s="59">
        <v>1</v>
      </c>
      <c r="J239" s="59">
        <v>1</v>
      </c>
      <c r="K239" s="59">
        <v>1</v>
      </c>
      <c r="L239" s="59">
        <v>1</v>
      </c>
      <c r="M239" s="35"/>
      <c r="N239" s="35"/>
      <c r="O239" s="35"/>
      <c r="P239" s="35"/>
      <c r="Q239" s="35"/>
      <c r="R239" s="38"/>
      <c r="S239" s="38"/>
      <c r="T239" s="35"/>
      <c r="U239" s="35"/>
      <c r="V239" s="35"/>
      <c r="W239" s="35"/>
      <c r="X239" s="35"/>
      <c r="Y239" s="35"/>
      <c r="Z239" s="35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44" t="s">
        <v>427</v>
      </c>
      <c r="B240" s="52" t="s">
        <v>452</v>
      </c>
      <c r="C240" s="53" t="s">
        <v>472</v>
      </c>
      <c r="D240" s="54">
        <v>203001</v>
      </c>
      <c r="E240" s="54" t="s">
        <v>16</v>
      </c>
      <c r="F240" s="55" t="s">
        <v>17</v>
      </c>
      <c r="G240" s="56">
        <v>97012</v>
      </c>
      <c r="H240" s="59">
        <v>1</v>
      </c>
      <c r="I240" s="59">
        <v>1</v>
      </c>
      <c r="J240" s="59">
        <v>1</v>
      </c>
      <c r="K240" s="59">
        <v>1</v>
      </c>
      <c r="L240" s="59">
        <v>1</v>
      </c>
      <c r="M240" s="35"/>
      <c r="N240" s="35"/>
      <c r="O240" s="35"/>
      <c r="P240" s="35"/>
      <c r="Q240" s="35"/>
      <c r="R240" s="38"/>
      <c r="S240" s="38"/>
      <c r="T240" s="35"/>
      <c r="U240" s="35"/>
      <c r="V240" s="35"/>
      <c r="W240" s="35"/>
      <c r="X240" s="35"/>
      <c r="Y240" s="35"/>
      <c r="Z240" s="35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44" t="s">
        <v>427</v>
      </c>
      <c r="B241" s="52" t="s">
        <v>452</v>
      </c>
      <c r="C241" s="53" t="s">
        <v>473</v>
      </c>
      <c r="D241" s="54">
        <v>245209</v>
      </c>
      <c r="E241" s="54" t="s">
        <v>27</v>
      </c>
      <c r="F241" s="55" t="s">
        <v>222</v>
      </c>
      <c r="G241" s="56">
        <v>88013</v>
      </c>
      <c r="H241" s="59">
        <v>1</v>
      </c>
      <c r="I241" s="59">
        <v>1</v>
      </c>
      <c r="J241" s="59">
        <v>1</v>
      </c>
      <c r="K241" s="59">
        <v>1</v>
      </c>
      <c r="L241" s="59">
        <v>1</v>
      </c>
      <c r="M241" s="35"/>
      <c r="N241" s="35"/>
      <c r="O241" s="35"/>
      <c r="P241" s="35"/>
      <c r="Q241" s="35"/>
      <c r="R241" s="38"/>
      <c r="S241" s="38"/>
      <c r="T241" s="35"/>
      <c r="U241" s="35"/>
      <c r="V241" s="35"/>
      <c r="W241" s="35"/>
      <c r="X241" s="35"/>
      <c r="Y241" s="35"/>
      <c r="Z241" s="35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 s="44" t="s">
        <v>427</v>
      </c>
      <c r="B242" s="52" t="s">
        <v>452</v>
      </c>
      <c r="C242" s="53" t="s">
        <v>474</v>
      </c>
      <c r="D242" s="54">
        <v>113202</v>
      </c>
      <c r="E242" s="54" t="s">
        <v>70</v>
      </c>
      <c r="F242" s="55" t="s">
        <v>76</v>
      </c>
      <c r="G242" s="56">
        <v>71072</v>
      </c>
      <c r="H242" s="59">
        <v>1</v>
      </c>
      <c r="I242" s="59">
        <v>1</v>
      </c>
      <c r="J242" s="59">
        <v>1</v>
      </c>
      <c r="K242" s="59">
        <v>1</v>
      </c>
      <c r="L242" s="59">
        <v>1</v>
      </c>
      <c r="M242" s="35"/>
      <c r="N242" s="35"/>
      <c r="O242" s="35"/>
      <c r="P242" s="35"/>
      <c r="Q242" s="35"/>
      <c r="R242" s="38"/>
      <c r="S242" s="38"/>
      <c r="T242" s="35"/>
      <c r="U242" s="35"/>
      <c r="V242" s="35"/>
      <c r="W242" s="35"/>
      <c r="X242" s="35"/>
      <c r="Y242" s="35"/>
      <c r="Z242" s="35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44" t="s">
        <v>427</v>
      </c>
      <c r="B243" s="52" t="s">
        <v>452</v>
      </c>
      <c r="C243" s="53" t="s">
        <v>475</v>
      </c>
      <c r="D243" s="54">
        <v>113205</v>
      </c>
      <c r="E243" s="54" t="s">
        <v>41</v>
      </c>
      <c r="F243" s="55" t="s">
        <v>42</v>
      </c>
      <c r="G243" s="56">
        <v>41238</v>
      </c>
      <c r="H243" s="59">
        <v>1</v>
      </c>
      <c r="I243" s="59">
        <v>1</v>
      </c>
      <c r="J243" s="59">
        <v>1</v>
      </c>
      <c r="K243" s="59">
        <v>1</v>
      </c>
      <c r="L243" s="59">
        <v>1</v>
      </c>
      <c r="M243" s="35"/>
      <c r="N243" s="35"/>
      <c r="O243" s="35"/>
      <c r="P243" s="35"/>
      <c r="Q243" s="35"/>
      <c r="R243" s="38"/>
      <c r="S243" s="38"/>
      <c r="T243" s="35"/>
      <c r="U243" s="35"/>
      <c r="V243" s="35"/>
      <c r="W243" s="35"/>
      <c r="X243" s="35"/>
      <c r="Y243" s="35"/>
      <c r="Z243" s="35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 s="44" t="s">
        <v>427</v>
      </c>
      <c r="B244" s="52" t="s">
        <v>452</v>
      </c>
      <c r="C244" s="53" t="s">
        <v>476</v>
      </c>
      <c r="D244" s="54">
        <v>113201</v>
      </c>
      <c r="E244" s="54" t="s">
        <v>33</v>
      </c>
      <c r="F244" s="55" t="s">
        <v>34</v>
      </c>
      <c r="G244" s="56">
        <v>60011</v>
      </c>
      <c r="H244" s="59">
        <v>1</v>
      </c>
      <c r="I244" s="59">
        <v>1</v>
      </c>
      <c r="J244" s="59">
        <v>1</v>
      </c>
      <c r="K244" s="59">
        <v>1</v>
      </c>
      <c r="L244" s="59">
        <v>1</v>
      </c>
      <c r="M244" s="35"/>
      <c r="N244" s="35"/>
      <c r="O244" s="35"/>
      <c r="P244" s="35"/>
      <c r="Q244" s="35"/>
      <c r="R244" s="38"/>
      <c r="S244" s="38"/>
      <c r="T244" s="35"/>
      <c r="U244" s="35"/>
      <c r="V244" s="35"/>
      <c r="W244" s="35"/>
      <c r="X244" s="35"/>
      <c r="Y244" s="35"/>
      <c r="Z244" s="35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 s="44" t="s">
        <v>427</v>
      </c>
      <c r="B245" s="52" t="s">
        <v>452</v>
      </c>
      <c r="C245" s="53" t="s">
        <v>477</v>
      </c>
      <c r="D245" s="54">
        <v>364102</v>
      </c>
      <c r="E245" s="54" t="s">
        <v>16</v>
      </c>
      <c r="F245" s="55" t="s">
        <v>17</v>
      </c>
      <c r="G245" s="56">
        <v>97012</v>
      </c>
      <c r="H245" s="59">
        <v>1</v>
      </c>
      <c r="I245" s="59">
        <v>1</v>
      </c>
      <c r="J245" s="59">
        <v>1</v>
      </c>
      <c r="K245" s="59">
        <v>1</v>
      </c>
      <c r="L245" s="59">
        <v>1</v>
      </c>
      <c r="M245" s="35"/>
      <c r="N245" s="35"/>
      <c r="O245" s="35"/>
      <c r="P245" s="35"/>
      <c r="Q245" s="35"/>
      <c r="R245" s="38"/>
      <c r="S245" s="38"/>
      <c r="T245" s="35"/>
      <c r="U245" s="35"/>
      <c r="V245" s="35"/>
      <c r="W245" s="35"/>
      <c r="X245" s="35"/>
      <c r="Y245" s="35"/>
      <c r="Z245" s="3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 s="44" t="s">
        <v>427</v>
      </c>
      <c r="B246" s="52" t="s">
        <v>478</v>
      </c>
      <c r="C246" s="53" t="s">
        <v>479</v>
      </c>
      <c r="D246" s="65">
        <v>170016</v>
      </c>
      <c r="E246" s="54" t="s">
        <v>16</v>
      </c>
      <c r="F246" s="55" t="s">
        <v>17</v>
      </c>
      <c r="G246" s="56">
        <v>97012</v>
      </c>
      <c r="H246" s="57">
        <v>150</v>
      </c>
      <c r="I246" s="57">
        <v>1</v>
      </c>
      <c r="J246" s="57">
        <v>639</v>
      </c>
      <c r="K246" s="57">
        <v>20</v>
      </c>
      <c r="L246" s="57">
        <v>1</v>
      </c>
      <c r="M246" s="66"/>
      <c r="N246" s="66"/>
      <c r="O246" s="66"/>
      <c r="P246" s="66"/>
      <c r="Q246" s="66"/>
      <c r="R246" s="50"/>
      <c r="S246" s="50"/>
      <c r="T246"/>
      <c r="U246"/>
      <c r="V246"/>
      <c r="W246"/>
      <c r="X246"/>
      <c r="Y246"/>
      <c r="Z246"/>
      <c r="AA246" s="60"/>
      <c r="AB246" s="60"/>
      <c r="AC246" s="60"/>
      <c r="AD246" s="60"/>
      <c r="AE246" s="60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>
      <c r="A247" s="44" t="s">
        <v>427</v>
      </c>
      <c r="B247" s="52" t="s">
        <v>478</v>
      </c>
      <c r="C247" s="53" t="s">
        <v>480</v>
      </c>
      <c r="D247" s="65">
        <v>170102</v>
      </c>
      <c r="E247" s="54" t="s">
        <v>21</v>
      </c>
      <c r="F247" s="55" t="s">
        <v>31</v>
      </c>
      <c r="G247" s="56">
        <v>57053</v>
      </c>
      <c r="H247" s="59">
        <v>1</v>
      </c>
      <c r="I247" s="59">
        <v>1</v>
      </c>
      <c r="J247" s="59">
        <v>1</v>
      </c>
      <c r="K247" s="59">
        <v>1</v>
      </c>
      <c r="L247" s="59">
        <v>1</v>
      </c>
      <c r="M247"/>
      <c r="N247"/>
      <c r="O247"/>
      <c r="P247"/>
      <c r="Q247"/>
      <c r="R247"/>
      <c r="S247"/>
      <c r="T247" s="6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 s="44" t="s">
        <v>427</v>
      </c>
      <c r="B248" s="52" t="s">
        <v>478</v>
      </c>
      <c r="C248" s="53" t="s">
        <v>481</v>
      </c>
      <c r="D248" s="65">
        <v>170532</v>
      </c>
      <c r="E248" s="54" t="s">
        <v>37</v>
      </c>
      <c r="F248" s="55" t="s">
        <v>482</v>
      </c>
      <c r="G248" s="56">
        <v>15490</v>
      </c>
      <c r="H248" s="59">
        <v>1</v>
      </c>
      <c r="I248" s="59">
        <v>1</v>
      </c>
      <c r="J248" s="59">
        <v>1</v>
      </c>
      <c r="K248" s="59">
        <v>1</v>
      </c>
      <c r="L248" s="59">
        <v>1</v>
      </c>
      <c r="M248"/>
      <c r="N248"/>
      <c r="O248"/>
      <c r="P248"/>
      <c r="Q248"/>
      <c r="R248"/>
      <c r="S248"/>
      <c r="T248" s="6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 s="44" t="s">
        <v>427</v>
      </c>
      <c r="B249" s="52" t="s">
        <v>478</v>
      </c>
      <c r="C249" s="53" t="s">
        <v>483</v>
      </c>
      <c r="D249" s="65">
        <v>170020</v>
      </c>
      <c r="E249" s="54" t="s">
        <v>16</v>
      </c>
      <c r="F249" s="55" t="s">
        <v>17</v>
      </c>
      <c r="G249" s="56">
        <v>97012</v>
      </c>
      <c r="H249" s="59">
        <v>1</v>
      </c>
      <c r="I249" s="59">
        <v>1</v>
      </c>
      <c r="J249" s="59">
        <v>1</v>
      </c>
      <c r="K249" s="59">
        <v>1</v>
      </c>
      <c r="L249" s="59">
        <v>1</v>
      </c>
      <c r="M249"/>
      <c r="N249"/>
      <c r="O249"/>
      <c r="P249"/>
      <c r="Q249"/>
      <c r="R249"/>
      <c r="S249"/>
      <c r="T249" s="6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 s="44" t="s">
        <v>427</v>
      </c>
      <c r="B250" s="52" t="s">
        <v>478</v>
      </c>
      <c r="C250" s="53" t="s">
        <v>484</v>
      </c>
      <c r="D250" s="65">
        <v>170022</v>
      </c>
      <c r="E250" s="54" t="s">
        <v>275</v>
      </c>
      <c r="F250" s="55" t="s">
        <v>282</v>
      </c>
      <c r="G250" s="56" t="s">
        <v>283</v>
      </c>
      <c r="H250" s="59">
        <v>1</v>
      </c>
      <c r="I250" s="59">
        <v>1</v>
      </c>
      <c r="J250" s="59">
        <v>1</v>
      </c>
      <c r="K250" s="59">
        <v>1</v>
      </c>
      <c r="L250" s="59">
        <v>1</v>
      </c>
      <c r="M250"/>
      <c r="N250"/>
      <c r="O250"/>
      <c r="P250"/>
      <c r="Q250"/>
      <c r="R250"/>
      <c r="S250"/>
      <c r="T250" s="6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 s="44" t="s">
        <v>427</v>
      </c>
      <c r="B251" s="52" t="s">
        <v>478</v>
      </c>
      <c r="C251" s="53" t="s">
        <v>485</v>
      </c>
      <c r="D251" s="65">
        <v>170226</v>
      </c>
      <c r="E251" s="54" t="s">
        <v>224</v>
      </c>
      <c r="F251" s="55" t="s">
        <v>229</v>
      </c>
      <c r="G251" s="56">
        <v>38490</v>
      </c>
      <c r="H251" s="59">
        <v>1</v>
      </c>
      <c r="I251" s="59">
        <v>1</v>
      </c>
      <c r="J251" s="59">
        <v>1</v>
      </c>
      <c r="K251" s="59">
        <v>1</v>
      </c>
      <c r="L251" s="59">
        <v>1</v>
      </c>
      <c r="M251"/>
      <c r="N251"/>
      <c r="O251"/>
      <c r="P251"/>
      <c r="Q251"/>
      <c r="R251"/>
      <c r="S251"/>
      <c r="T251" s="6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>
      <c r="A252" s="44" t="s">
        <v>427</v>
      </c>
      <c r="B252" s="52" t="s">
        <v>478</v>
      </c>
      <c r="C252" s="53" t="s">
        <v>486</v>
      </c>
      <c r="D252" s="65">
        <v>170387</v>
      </c>
      <c r="E252" s="54" t="s">
        <v>37</v>
      </c>
      <c r="F252" s="55" t="s">
        <v>236</v>
      </c>
      <c r="G252" s="56">
        <v>13897</v>
      </c>
      <c r="H252" s="59">
        <v>1</v>
      </c>
      <c r="I252" s="59">
        <v>1</v>
      </c>
      <c r="J252" s="59">
        <v>1</v>
      </c>
      <c r="K252" s="59">
        <v>1</v>
      </c>
      <c r="L252" s="59">
        <v>1</v>
      </c>
      <c r="M252"/>
      <c r="N252"/>
      <c r="O252"/>
      <c r="P252"/>
      <c r="Q252"/>
      <c r="R252"/>
      <c r="S252"/>
      <c r="T252" s="6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>
      <c r="A253" s="44" t="s">
        <v>427</v>
      </c>
      <c r="B253" s="52" t="s">
        <v>478</v>
      </c>
      <c r="C253" s="53" t="s">
        <v>487</v>
      </c>
      <c r="D253" s="65">
        <v>170382</v>
      </c>
      <c r="E253" s="54" t="s">
        <v>224</v>
      </c>
      <c r="F253" s="55" t="s">
        <v>229</v>
      </c>
      <c r="G253" s="56">
        <v>38490</v>
      </c>
      <c r="H253" s="59">
        <v>1</v>
      </c>
      <c r="I253" s="59">
        <v>1</v>
      </c>
      <c r="J253" s="59">
        <v>1</v>
      </c>
      <c r="K253" s="59">
        <v>1</v>
      </c>
      <c r="L253" s="59">
        <v>1</v>
      </c>
      <c r="M253"/>
      <c r="N253"/>
      <c r="O253"/>
      <c r="P253"/>
      <c r="Q253"/>
      <c r="R253"/>
      <c r="S253"/>
      <c r="T253" s="6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>
      <c r="A254" s="44" t="s">
        <v>427</v>
      </c>
      <c r="B254" s="52" t="s">
        <v>478</v>
      </c>
      <c r="C254" s="53" t="s">
        <v>488</v>
      </c>
      <c r="D254" s="65">
        <v>170108</v>
      </c>
      <c r="E254" s="54" t="s">
        <v>37</v>
      </c>
      <c r="F254" s="55" t="s">
        <v>236</v>
      </c>
      <c r="G254" s="56">
        <v>13897</v>
      </c>
      <c r="H254" s="59">
        <v>1</v>
      </c>
      <c r="I254" s="59">
        <v>1</v>
      </c>
      <c r="J254" s="59">
        <v>1</v>
      </c>
      <c r="K254" s="59">
        <v>1</v>
      </c>
      <c r="L254" s="59">
        <v>1</v>
      </c>
      <c r="M254"/>
      <c r="N254"/>
      <c r="O254"/>
      <c r="P254"/>
      <c r="Q254"/>
      <c r="R254"/>
      <c r="S254"/>
      <c r="T254" s="6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44" t="s">
        <v>427</v>
      </c>
      <c r="B255" s="52" t="s">
        <v>478</v>
      </c>
      <c r="C255" s="53" t="s">
        <v>489</v>
      </c>
      <c r="D255" s="65">
        <v>170295</v>
      </c>
      <c r="E255" s="54" t="s">
        <v>224</v>
      </c>
      <c r="F255" s="55" t="s">
        <v>229</v>
      </c>
      <c r="G255" s="56">
        <v>38490</v>
      </c>
      <c r="H255" s="59">
        <v>1</v>
      </c>
      <c r="I255" s="59">
        <v>1</v>
      </c>
      <c r="J255" s="59">
        <v>1</v>
      </c>
      <c r="K255" s="59">
        <v>1</v>
      </c>
      <c r="L255" s="59">
        <v>1</v>
      </c>
      <c r="M255"/>
      <c r="N255"/>
      <c r="O255"/>
      <c r="P255"/>
      <c r="Q255"/>
      <c r="R255"/>
      <c r="S255"/>
      <c r="T255" s="6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2.75">
      <c r="A256" s="44" t="s">
        <v>427</v>
      </c>
      <c r="B256" s="52" t="s">
        <v>478</v>
      </c>
      <c r="C256" s="53" t="s">
        <v>490</v>
      </c>
      <c r="D256" s="65">
        <v>170293</v>
      </c>
      <c r="E256" s="54" t="s">
        <v>37</v>
      </c>
      <c r="F256" s="55" t="s">
        <v>236</v>
      </c>
      <c r="G256" s="56">
        <v>13897</v>
      </c>
      <c r="H256" s="59">
        <v>1</v>
      </c>
      <c r="I256" s="59">
        <v>1</v>
      </c>
      <c r="J256" s="59">
        <v>1</v>
      </c>
      <c r="K256" s="59">
        <v>1</v>
      </c>
      <c r="L256" s="59">
        <v>1</v>
      </c>
      <c r="M256"/>
      <c r="N256"/>
      <c r="O256"/>
      <c r="P256"/>
      <c r="Q256"/>
      <c r="R256"/>
      <c r="S256"/>
      <c r="T256" s="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>
      <c r="A257" s="44" t="s">
        <v>427</v>
      </c>
      <c r="B257" s="52" t="s">
        <v>478</v>
      </c>
      <c r="C257" s="53" t="s">
        <v>491</v>
      </c>
      <c r="D257" s="65">
        <v>170294</v>
      </c>
      <c r="E257" s="54" t="s">
        <v>45</v>
      </c>
      <c r="F257" s="55" t="s">
        <v>48</v>
      </c>
      <c r="G257" s="56">
        <v>25313</v>
      </c>
      <c r="H257" s="59">
        <v>1</v>
      </c>
      <c r="I257" s="59">
        <v>1</v>
      </c>
      <c r="J257" s="59">
        <v>1</v>
      </c>
      <c r="K257" s="59">
        <v>1</v>
      </c>
      <c r="L257" s="59">
        <v>1</v>
      </c>
      <c r="M257"/>
      <c r="N257"/>
      <c r="O257"/>
      <c r="P257"/>
      <c r="Q257"/>
      <c r="R257"/>
      <c r="S257"/>
      <c r="T257" s="6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>
      <c r="A258" s="44" t="s">
        <v>427</v>
      </c>
      <c r="B258" s="52" t="s">
        <v>478</v>
      </c>
      <c r="C258" s="53" t="s">
        <v>492</v>
      </c>
      <c r="D258" s="65">
        <v>170296</v>
      </c>
      <c r="E258" s="54" t="s">
        <v>41</v>
      </c>
      <c r="F258" s="55" t="s">
        <v>42</v>
      </c>
      <c r="G258" s="56">
        <v>41238</v>
      </c>
      <c r="H258" s="59">
        <v>1</v>
      </c>
      <c r="I258" s="59">
        <v>1</v>
      </c>
      <c r="J258" s="59">
        <v>1</v>
      </c>
      <c r="K258" s="59">
        <v>1</v>
      </c>
      <c r="L258" s="59">
        <v>1</v>
      </c>
      <c r="M258"/>
      <c r="N258"/>
      <c r="O258"/>
      <c r="P258"/>
      <c r="Q258"/>
      <c r="R258"/>
      <c r="S258"/>
      <c r="T258" s="6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>
      <c r="A259" s="44" t="s">
        <v>427</v>
      </c>
      <c r="B259" s="52" t="s">
        <v>478</v>
      </c>
      <c r="C259" s="53" t="s">
        <v>493</v>
      </c>
      <c r="D259" s="65">
        <v>170290</v>
      </c>
      <c r="E259" s="54" t="s">
        <v>53</v>
      </c>
      <c r="F259" s="55" t="s">
        <v>57</v>
      </c>
      <c r="G259" s="56">
        <v>90514</v>
      </c>
      <c r="H259" s="59">
        <v>1</v>
      </c>
      <c r="I259" s="59">
        <v>1</v>
      </c>
      <c r="J259" s="59">
        <v>1</v>
      </c>
      <c r="K259" s="59">
        <v>1</v>
      </c>
      <c r="L259" s="59">
        <v>1</v>
      </c>
      <c r="M259"/>
      <c r="N259"/>
      <c r="O259"/>
      <c r="P259"/>
      <c r="Q259"/>
      <c r="R259"/>
      <c r="S259"/>
      <c r="T259" s="6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44" t="s">
        <v>427</v>
      </c>
      <c r="B260" s="52" t="s">
        <v>478</v>
      </c>
      <c r="C260" s="53" t="s">
        <v>494</v>
      </c>
      <c r="D260" s="65">
        <v>170302</v>
      </c>
      <c r="E260" s="54" t="s">
        <v>90</v>
      </c>
      <c r="F260" s="55" t="s">
        <v>91</v>
      </c>
      <c r="G260" s="56">
        <v>75353</v>
      </c>
      <c r="H260" s="59">
        <v>1</v>
      </c>
      <c r="I260" s="59">
        <v>1</v>
      </c>
      <c r="J260" s="59">
        <v>1</v>
      </c>
      <c r="K260" s="59">
        <v>1</v>
      </c>
      <c r="L260" s="59">
        <v>1</v>
      </c>
      <c r="M260"/>
      <c r="N260"/>
      <c r="O260"/>
      <c r="P260"/>
      <c r="Q260"/>
      <c r="R260"/>
      <c r="S260"/>
      <c r="T260" s="6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44" t="s">
        <v>427</v>
      </c>
      <c r="B261" s="52" t="s">
        <v>478</v>
      </c>
      <c r="C261" s="53" t="s">
        <v>495</v>
      </c>
      <c r="D261" s="65">
        <v>170297</v>
      </c>
      <c r="E261" s="54" t="s">
        <v>41</v>
      </c>
      <c r="F261" s="55" t="s">
        <v>327</v>
      </c>
      <c r="G261" s="56">
        <v>47333</v>
      </c>
      <c r="H261" s="59">
        <v>1</v>
      </c>
      <c r="I261" s="59">
        <v>1</v>
      </c>
      <c r="J261" s="59">
        <v>1</v>
      </c>
      <c r="K261" s="59">
        <v>1</v>
      </c>
      <c r="L261" s="59">
        <v>1</v>
      </c>
      <c r="M261"/>
      <c r="N261"/>
      <c r="O261"/>
      <c r="P261"/>
      <c r="Q261"/>
      <c r="R261"/>
      <c r="S261"/>
      <c r="T261" s="6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44" t="s">
        <v>427</v>
      </c>
      <c r="B262" s="52" t="s">
        <v>478</v>
      </c>
      <c r="C262" s="53" t="s">
        <v>496</v>
      </c>
      <c r="D262" s="65">
        <v>170103</v>
      </c>
      <c r="E262" s="54" t="s">
        <v>21</v>
      </c>
      <c r="F262" s="55" t="s">
        <v>31</v>
      </c>
      <c r="G262" s="56">
        <v>57053</v>
      </c>
      <c r="H262" s="59">
        <v>1</v>
      </c>
      <c r="I262" s="59">
        <v>1</v>
      </c>
      <c r="J262" s="59">
        <v>1</v>
      </c>
      <c r="K262" s="59">
        <v>1</v>
      </c>
      <c r="L262" s="59">
        <v>1</v>
      </c>
      <c r="M262"/>
      <c r="N262"/>
      <c r="O262"/>
      <c r="P262"/>
      <c r="Q262"/>
      <c r="R262"/>
      <c r="S262"/>
      <c r="T262" s="6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>
      <c r="A263" s="44" t="s">
        <v>427</v>
      </c>
      <c r="B263" s="52" t="s">
        <v>478</v>
      </c>
      <c r="C263" s="53" t="s">
        <v>497</v>
      </c>
      <c r="D263" s="65">
        <v>170081</v>
      </c>
      <c r="E263" s="54" t="s">
        <v>224</v>
      </c>
      <c r="F263" s="55" t="s">
        <v>498</v>
      </c>
      <c r="G263" s="56">
        <v>39659</v>
      </c>
      <c r="H263" s="59">
        <v>1</v>
      </c>
      <c r="I263" s="59">
        <v>1</v>
      </c>
      <c r="J263" s="59">
        <v>1</v>
      </c>
      <c r="K263" s="59">
        <v>1</v>
      </c>
      <c r="L263" s="59">
        <v>1</v>
      </c>
      <c r="M263"/>
      <c r="N263"/>
      <c r="O263"/>
      <c r="P263"/>
      <c r="Q263"/>
      <c r="R263"/>
      <c r="S263"/>
      <c r="T263" s="6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>
      <c r="A264" s="44" t="s">
        <v>427</v>
      </c>
      <c r="B264" s="52" t="s">
        <v>478</v>
      </c>
      <c r="C264" s="53" t="s">
        <v>499</v>
      </c>
      <c r="D264" s="65">
        <v>170042</v>
      </c>
      <c r="E264" s="54" t="s">
        <v>37</v>
      </c>
      <c r="F264" s="55" t="s">
        <v>256</v>
      </c>
      <c r="G264" s="56">
        <v>14478</v>
      </c>
      <c r="H264" s="59">
        <v>1</v>
      </c>
      <c r="I264" s="59">
        <v>1</v>
      </c>
      <c r="J264" s="59">
        <v>1</v>
      </c>
      <c r="K264" s="59">
        <v>1</v>
      </c>
      <c r="L264" s="59">
        <v>1</v>
      </c>
      <c r="M264"/>
      <c r="N264"/>
      <c r="O264"/>
      <c r="P264"/>
      <c r="Q264"/>
      <c r="R264"/>
      <c r="S264"/>
      <c r="T264" s="6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44" t="s">
        <v>427</v>
      </c>
      <c r="B265" s="52" t="s">
        <v>478</v>
      </c>
      <c r="C265" s="53" t="s">
        <v>500</v>
      </c>
      <c r="D265" s="65">
        <v>170072</v>
      </c>
      <c r="E265" s="54" t="s">
        <v>73</v>
      </c>
      <c r="F265" s="55" t="s">
        <v>444</v>
      </c>
      <c r="G265" s="56">
        <v>31054</v>
      </c>
      <c r="H265" s="59">
        <v>1</v>
      </c>
      <c r="I265" s="59">
        <v>1</v>
      </c>
      <c r="J265" s="59">
        <v>1</v>
      </c>
      <c r="K265" s="59">
        <v>1</v>
      </c>
      <c r="L265" s="59">
        <v>1</v>
      </c>
      <c r="M265"/>
      <c r="N265"/>
      <c r="O265"/>
      <c r="P265"/>
      <c r="Q265"/>
      <c r="R265"/>
      <c r="S265"/>
      <c r="T265" s="6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>
      <c r="A266" s="44" t="s">
        <v>427</v>
      </c>
      <c r="B266" s="52" t="s">
        <v>478</v>
      </c>
      <c r="C266" s="53" t="s">
        <v>501</v>
      </c>
      <c r="D266" s="65">
        <v>170157</v>
      </c>
      <c r="E266" s="54" t="s">
        <v>90</v>
      </c>
      <c r="F266" s="55" t="s">
        <v>502</v>
      </c>
      <c r="G266" s="56">
        <v>74934</v>
      </c>
      <c r="H266" s="59">
        <v>1</v>
      </c>
      <c r="I266" s="59">
        <v>1</v>
      </c>
      <c r="J266" s="59">
        <v>1</v>
      </c>
      <c r="K266" s="59">
        <v>1</v>
      </c>
      <c r="L266" s="59">
        <v>1</v>
      </c>
      <c r="M266"/>
      <c r="N266"/>
      <c r="O266"/>
      <c r="P266"/>
      <c r="Q266"/>
      <c r="R266"/>
      <c r="S266"/>
      <c r="T266" s="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>
      <c r="A267" s="44" t="s">
        <v>427</v>
      </c>
      <c r="B267" s="52" t="s">
        <v>478</v>
      </c>
      <c r="C267" s="53" t="s">
        <v>503</v>
      </c>
      <c r="D267" s="65">
        <v>170080</v>
      </c>
      <c r="E267" s="54" t="s">
        <v>224</v>
      </c>
      <c r="F267" s="55" t="s">
        <v>504</v>
      </c>
      <c r="G267" s="56">
        <v>35157</v>
      </c>
      <c r="H267" s="59">
        <v>1</v>
      </c>
      <c r="I267" s="59">
        <v>1</v>
      </c>
      <c r="J267" s="59">
        <v>1</v>
      </c>
      <c r="K267" s="59">
        <v>1</v>
      </c>
      <c r="L267" s="59">
        <v>1</v>
      </c>
      <c r="M267"/>
      <c r="N267"/>
      <c r="O267"/>
      <c r="P267"/>
      <c r="Q267"/>
      <c r="R267"/>
      <c r="S267"/>
      <c r="T267" s="6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>
      <c r="A268" s="44" t="s">
        <v>427</v>
      </c>
      <c r="B268" s="52" t="s">
        <v>478</v>
      </c>
      <c r="C268" s="53" t="s">
        <v>505</v>
      </c>
      <c r="D268" s="65">
        <v>170169</v>
      </c>
      <c r="E268" s="54" t="s">
        <v>93</v>
      </c>
      <c r="F268" s="55" t="s">
        <v>232</v>
      </c>
      <c r="G268" s="56">
        <v>81051</v>
      </c>
      <c r="H268" s="59">
        <v>1</v>
      </c>
      <c r="I268" s="59">
        <v>1</v>
      </c>
      <c r="J268" s="59">
        <v>1</v>
      </c>
      <c r="K268" s="59">
        <v>1</v>
      </c>
      <c r="L268" s="59">
        <v>1</v>
      </c>
      <c r="M268"/>
      <c r="N268"/>
      <c r="O268"/>
      <c r="P268"/>
      <c r="Q268"/>
      <c r="R268"/>
      <c r="S268"/>
      <c r="T268" s="6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>
      <c r="A269" s="44" t="s">
        <v>427</v>
      </c>
      <c r="B269" s="52" t="s">
        <v>478</v>
      </c>
      <c r="C269" s="53" t="s">
        <v>506</v>
      </c>
      <c r="D269" s="65">
        <v>170162</v>
      </c>
      <c r="E269" s="54" t="s">
        <v>90</v>
      </c>
      <c r="F269" s="55" t="s">
        <v>368</v>
      </c>
      <c r="G269" s="56">
        <v>75639</v>
      </c>
      <c r="H269" s="59">
        <v>1</v>
      </c>
      <c r="I269" s="59">
        <v>1</v>
      </c>
      <c r="J269" s="59">
        <v>1</v>
      </c>
      <c r="K269" s="59">
        <v>1</v>
      </c>
      <c r="L269" s="59">
        <v>1</v>
      </c>
      <c r="M269"/>
      <c r="N269"/>
      <c r="O269"/>
      <c r="P269"/>
      <c r="Q269"/>
      <c r="R269"/>
      <c r="S269"/>
      <c r="T269" s="6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>
      <c r="A270" s="44" t="s">
        <v>427</v>
      </c>
      <c r="B270" s="52" t="s">
        <v>478</v>
      </c>
      <c r="C270" s="53" t="s">
        <v>507</v>
      </c>
      <c r="D270" s="65">
        <v>170198</v>
      </c>
      <c r="E270" s="54" t="s">
        <v>345</v>
      </c>
      <c r="F270" s="55" t="s">
        <v>388</v>
      </c>
      <c r="G270" s="56">
        <v>93734</v>
      </c>
      <c r="H270" s="59">
        <v>1</v>
      </c>
      <c r="I270" s="59">
        <v>1</v>
      </c>
      <c r="J270" s="59">
        <v>1</v>
      </c>
      <c r="K270" s="59">
        <v>1</v>
      </c>
      <c r="L270" s="59">
        <v>1</v>
      </c>
      <c r="M270"/>
      <c r="N270"/>
      <c r="O270"/>
      <c r="P270"/>
      <c r="Q270"/>
      <c r="R270"/>
      <c r="S270"/>
      <c r="T270" s="6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44" t="s">
        <v>427</v>
      </c>
      <c r="B271" s="52" t="s">
        <v>478</v>
      </c>
      <c r="C271" s="53" t="s">
        <v>508</v>
      </c>
      <c r="D271" s="65">
        <v>170171</v>
      </c>
      <c r="E271" s="54" t="s">
        <v>93</v>
      </c>
      <c r="F271" s="55" t="s">
        <v>509</v>
      </c>
      <c r="G271" s="56">
        <v>81795</v>
      </c>
      <c r="H271" s="59">
        <v>1</v>
      </c>
      <c r="I271" s="59">
        <v>1</v>
      </c>
      <c r="J271" s="59">
        <v>1</v>
      </c>
      <c r="K271" s="59">
        <v>1</v>
      </c>
      <c r="L271" s="59">
        <v>1</v>
      </c>
      <c r="M271"/>
      <c r="N271"/>
      <c r="O271"/>
      <c r="P271"/>
      <c r="Q271"/>
      <c r="R271"/>
      <c r="S271"/>
      <c r="T271" s="6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44" t="s">
        <v>427</v>
      </c>
      <c r="B272" s="52" t="s">
        <v>478</v>
      </c>
      <c r="C272" s="53" t="s">
        <v>510</v>
      </c>
      <c r="D272" s="65">
        <v>170159</v>
      </c>
      <c r="E272" s="54" t="s">
        <v>90</v>
      </c>
      <c r="F272" s="55" t="s">
        <v>511</v>
      </c>
      <c r="G272" s="56">
        <v>76678</v>
      </c>
      <c r="H272" s="59">
        <v>1</v>
      </c>
      <c r="I272" s="59">
        <v>1</v>
      </c>
      <c r="J272" s="59">
        <v>1</v>
      </c>
      <c r="K272" s="59">
        <v>1</v>
      </c>
      <c r="L272" s="59">
        <v>1</v>
      </c>
      <c r="M272"/>
      <c r="N272"/>
      <c r="O272"/>
      <c r="P272"/>
      <c r="Q272"/>
      <c r="R272"/>
      <c r="S272"/>
      <c r="T272" s="6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44" t="s">
        <v>427</v>
      </c>
      <c r="B273" s="52" t="s">
        <v>478</v>
      </c>
      <c r="C273" s="53" t="s">
        <v>512</v>
      </c>
      <c r="D273" s="65">
        <v>170209</v>
      </c>
      <c r="E273" s="54" t="s">
        <v>100</v>
      </c>
      <c r="F273" s="55" t="s">
        <v>101</v>
      </c>
      <c r="G273" s="56" t="s">
        <v>102</v>
      </c>
      <c r="H273" s="59">
        <v>1</v>
      </c>
      <c r="I273" s="59">
        <v>1</v>
      </c>
      <c r="J273" s="59">
        <v>1</v>
      </c>
      <c r="K273" s="59">
        <v>1</v>
      </c>
      <c r="L273" s="59">
        <v>1</v>
      </c>
      <c r="M273"/>
      <c r="N273"/>
      <c r="O273"/>
      <c r="P273"/>
      <c r="Q273"/>
      <c r="R273"/>
      <c r="S273"/>
      <c r="T273" s="6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>
      <c r="A274" s="44" t="s">
        <v>427</v>
      </c>
      <c r="B274" s="52" t="s">
        <v>478</v>
      </c>
      <c r="C274" s="53" t="s">
        <v>513</v>
      </c>
      <c r="D274" s="65">
        <v>170161</v>
      </c>
      <c r="E274" s="54" t="s">
        <v>90</v>
      </c>
      <c r="F274" s="55" t="s">
        <v>514</v>
      </c>
      <c r="G274" s="56">
        <v>76910</v>
      </c>
      <c r="H274" s="59">
        <v>1</v>
      </c>
      <c r="I274" s="59">
        <v>1</v>
      </c>
      <c r="J274" s="59">
        <v>1</v>
      </c>
      <c r="K274" s="59">
        <v>1</v>
      </c>
      <c r="L274" s="59">
        <v>1</v>
      </c>
      <c r="M274"/>
      <c r="N274"/>
      <c r="O274"/>
      <c r="P274"/>
      <c r="Q274"/>
      <c r="R274"/>
      <c r="S274"/>
      <c r="T274" s="6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2.75">
      <c r="A275" s="44" t="s">
        <v>427</v>
      </c>
      <c r="B275" s="52" t="s">
        <v>478</v>
      </c>
      <c r="C275" s="53" t="s">
        <v>515</v>
      </c>
      <c r="D275" s="65">
        <v>170160</v>
      </c>
      <c r="E275" s="54" t="s">
        <v>90</v>
      </c>
      <c r="F275" s="55" t="s">
        <v>516</v>
      </c>
      <c r="G275" s="56">
        <v>77771</v>
      </c>
      <c r="H275" s="59">
        <v>1</v>
      </c>
      <c r="I275" s="59">
        <v>1</v>
      </c>
      <c r="J275" s="59">
        <v>1</v>
      </c>
      <c r="K275" s="59">
        <v>1</v>
      </c>
      <c r="L275" s="59">
        <v>1</v>
      </c>
      <c r="M275"/>
      <c r="N275"/>
      <c r="O275"/>
      <c r="P275"/>
      <c r="Q275"/>
      <c r="R275"/>
      <c r="S275"/>
      <c r="T275" s="6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2.75">
      <c r="A276" s="44" t="s">
        <v>427</v>
      </c>
      <c r="B276" s="52" t="s">
        <v>478</v>
      </c>
      <c r="C276" s="53" t="s">
        <v>517</v>
      </c>
      <c r="D276" s="65">
        <v>170271</v>
      </c>
      <c r="E276" s="54" t="s">
        <v>86</v>
      </c>
      <c r="F276" s="55" t="s">
        <v>87</v>
      </c>
      <c r="G276" s="56">
        <v>97330</v>
      </c>
      <c r="H276" s="59">
        <v>1</v>
      </c>
      <c r="I276" s="59">
        <v>1</v>
      </c>
      <c r="J276" s="59">
        <v>1</v>
      </c>
      <c r="K276" s="59">
        <v>1</v>
      </c>
      <c r="L276" s="59">
        <v>1</v>
      </c>
      <c r="M276"/>
      <c r="N276"/>
      <c r="O276"/>
      <c r="P276"/>
      <c r="Q276"/>
      <c r="R276"/>
      <c r="S276"/>
      <c r="T276" s="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>
      <c r="A277" s="44" t="s">
        <v>427</v>
      </c>
      <c r="B277" s="52" t="s">
        <v>478</v>
      </c>
      <c r="C277" s="53" t="s">
        <v>518</v>
      </c>
      <c r="D277" s="65">
        <v>170079</v>
      </c>
      <c r="E277" s="54" t="s">
        <v>224</v>
      </c>
      <c r="F277" s="55" t="s">
        <v>229</v>
      </c>
      <c r="G277" s="56">
        <v>38490</v>
      </c>
      <c r="H277" s="59">
        <v>1</v>
      </c>
      <c r="I277" s="59">
        <v>1</v>
      </c>
      <c r="J277" s="59">
        <v>1</v>
      </c>
      <c r="K277" s="59">
        <v>1</v>
      </c>
      <c r="L277" s="59">
        <v>1</v>
      </c>
      <c r="M277"/>
      <c r="N277"/>
      <c r="O277"/>
      <c r="P277"/>
      <c r="Q277"/>
      <c r="R277"/>
      <c r="S277"/>
      <c r="T277" s="6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2.75">
      <c r="A278" s="44" t="s">
        <v>427</v>
      </c>
      <c r="B278" s="52" t="s">
        <v>478</v>
      </c>
      <c r="C278" s="53" t="s">
        <v>519</v>
      </c>
      <c r="D278" s="65">
        <v>170035</v>
      </c>
      <c r="E278" s="54" t="s">
        <v>83</v>
      </c>
      <c r="F278" s="55" t="s">
        <v>84</v>
      </c>
      <c r="G278" s="56">
        <v>12190</v>
      </c>
      <c r="H278" s="59">
        <v>1</v>
      </c>
      <c r="I278" s="59">
        <v>1</v>
      </c>
      <c r="J278" s="59">
        <v>1</v>
      </c>
      <c r="K278" s="59">
        <v>1</v>
      </c>
      <c r="L278" s="59">
        <v>1</v>
      </c>
      <c r="M278"/>
      <c r="N278"/>
      <c r="O278"/>
      <c r="P278"/>
      <c r="Q278"/>
      <c r="R278"/>
      <c r="S278"/>
      <c r="T278" s="6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2.75">
      <c r="A279" s="44" t="s">
        <v>427</v>
      </c>
      <c r="B279" s="52" t="s">
        <v>478</v>
      </c>
      <c r="C279" s="53" t="s">
        <v>520</v>
      </c>
      <c r="D279" s="65">
        <v>170327</v>
      </c>
      <c r="E279" s="54" t="s">
        <v>224</v>
      </c>
      <c r="F279" s="55" t="s">
        <v>521</v>
      </c>
      <c r="G279" s="56">
        <v>35971</v>
      </c>
      <c r="H279" s="59">
        <v>1</v>
      </c>
      <c r="I279" s="59">
        <v>1</v>
      </c>
      <c r="J279" s="59">
        <v>1</v>
      </c>
      <c r="K279" s="59">
        <v>1</v>
      </c>
      <c r="L279" s="59">
        <v>1</v>
      </c>
      <c r="M279"/>
      <c r="N279"/>
      <c r="O279"/>
      <c r="P279"/>
      <c r="Q279"/>
      <c r="R279"/>
      <c r="S279"/>
      <c r="T279" s="6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>
      <c r="A280" s="44" t="s">
        <v>427</v>
      </c>
      <c r="B280" s="52" t="s">
        <v>478</v>
      </c>
      <c r="C280" s="53" t="s">
        <v>522</v>
      </c>
      <c r="D280" s="65">
        <v>170028</v>
      </c>
      <c r="E280" s="54" t="s">
        <v>445</v>
      </c>
      <c r="F280" s="55" t="s">
        <v>446</v>
      </c>
      <c r="G280" s="56" t="s">
        <v>447</v>
      </c>
      <c r="H280" s="59">
        <v>1</v>
      </c>
      <c r="I280" s="59">
        <v>1</v>
      </c>
      <c r="J280" s="59">
        <v>1</v>
      </c>
      <c r="K280" s="59">
        <v>1</v>
      </c>
      <c r="L280" s="59">
        <v>1</v>
      </c>
      <c r="M280"/>
      <c r="N280"/>
      <c r="O280"/>
      <c r="P280"/>
      <c r="Q280"/>
      <c r="R280"/>
      <c r="S280"/>
      <c r="T280" s="6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>
      <c r="A281" s="44" t="s">
        <v>427</v>
      </c>
      <c r="B281" s="52" t="s">
        <v>478</v>
      </c>
      <c r="C281" s="53" t="s">
        <v>523</v>
      </c>
      <c r="D281" s="65">
        <v>170516</v>
      </c>
      <c r="E281" s="54" t="s">
        <v>345</v>
      </c>
      <c r="F281" s="55" t="s">
        <v>524</v>
      </c>
      <c r="G281" s="56">
        <v>92215</v>
      </c>
      <c r="H281" s="59">
        <v>1</v>
      </c>
      <c r="I281" s="59">
        <v>1</v>
      </c>
      <c r="J281" s="59">
        <v>1</v>
      </c>
      <c r="K281" s="59">
        <v>1</v>
      </c>
      <c r="L281" s="59">
        <v>1</v>
      </c>
      <c r="M281"/>
      <c r="N281"/>
      <c r="O281"/>
      <c r="P281"/>
      <c r="Q281"/>
      <c r="R281"/>
      <c r="S281"/>
      <c r="T281" s="6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>
      <c r="A282" s="44" t="s">
        <v>427</v>
      </c>
      <c r="B282" s="52" t="s">
        <v>478</v>
      </c>
      <c r="C282" s="53" t="s">
        <v>525</v>
      </c>
      <c r="D282" s="65">
        <v>170388</v>
      </c>
      <c r="E282" s="54" t="s">
        <v>53</v>
      </c>
      <c r="F282" s="55" t="s">
        <v>54</v>
      </c>
      <c r="G282" s="56">
        <v>90735</v>
      </c>
      <c r="H282" s="59">
        <v>1</v>
      </c>
      <c r="I282" s="59">
        <v>1</v>
      </c>
      <c r="J282" s="59">
        <v>1</v>
      </c>
      <c r="K282" s="59">
        <v>1</v>
      </c>
      <c r="L282" s="59">
        <v>1</v>
      </c>
      <c r="M282"/>
      <c r="N282"/>
      <c r="O282"/>
      <c r="P282"/>
      <c r="Q282"/>
      <c r="R282"/>
      <c r="S282"/>
      <c r="T282" s="6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>
      <c r="A283" s="44" t="s">
        <v>427</v>
      </c>
      <c r="B283" s="52" t="s">
        <v>478</v>
      </c>
      <c r="C283" s="53" t="s">
        <v>526</v>
      </c>
      <c r="D283" s="65">
        <v>170337</v>
      </c>
      <c r="E283" s="54" t="s">
        <v>83</v>
      </c>
      <c r="F283" s="55" t="s">
        <v>527</v>
      </c>
      <c r="G283" s="56">
        <v>10774</v>
      </c>
      <c r="H283" s="59">
        <v>1</v>
      </c>
      <c r="I283" s="59">
        <v>1</v>
      </c>
      <c r="J283" s="59">
        <v>1</v>
      </c>
      <c r="K283" s="59">
        <v>1</v>
      </c>
      <c r="L283" s="59">
        <v>1</v>
      </c>
      <c r="M283"/>
      <c r="N283"/>
      <c r="O283"/>
      <c r="P283"/>
      <c r="Q283"/>
      <c r="R283"/>
      <c r="S283"/>
      <c r="T283" s="6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>
      <c r="A284" s="44" t="s">
        <v>427</v>
      </c>
      <c r="B284" s="52" t="s">
        <v>478</v>
      </c>
      <c r="C284" s="53" t="s">
        <v>528</v>
      </c>
      <c r="D284" s="65">
        <v>170330</v>
      </c>
      <c r="E284" s="54" t="s">
        <v>37</v>
      </c>
      <c r="F284" s="55" t="s">
        <v>267</v>
      </c>
      <c r="G284" s="56">
        <v>15598</v>
      </c>
      <c r="H284" s="59">
        <v>1</v>
      </c>
      <c r="I284" s="59">
        <v>1</v>
      </c>
      <c r="J284" s="59">
        <v>1</v>
      </c>
      <c r="K284" s="59">
        <v>1</v>
      </c>
      <c r="L284" s="59">
        <v>1</v>
      </c>
      <c r="M284"/>
      <c r="N284"/>
      <c r="O284"/>
      <c r="P284"/>
      <c r="Q284"/>
      <c r="R284"/>
      <c r="S284"/>
      <c r="T284" s="6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2.75">
      <c r="A285" s="44" t="s">
        <v>427</v>
      </c>
      <c r="B285" s="52" t="s">
        <v>478</v>
      </c>
      <c r="C285" s="53" t="s">
        <v>529</v>
      </c>
      <c r="D285" s="65">
        <v>170109</v>
      </c>
      <c r="E285" s="54" t="s">
        <v>53</v>
      </c>
      <c r="F285" s="55" t="s">
        <v>57</v>
      </c>
      <c r="G285" s="56">
        <v>90514</v>
      </c>
      <c r="H285" s="59">
        <v>1</v>
      </c>
      <c r="I285" s="59">
        <v>1</v>
      </c>
      <c r="J285" s="59">
        <v>1</v>
      </c>
      <c r="K285" s="59">
        <v>1</v>
      </c>
      <c r="L285" s="59">
        <v>1</v>
      </c>
      <c r="M285"/>
      <c r="N285"/>
      <c r="O285"/>
      <c r="P285"/>
      <c r="Q285"/>
      <c r="R285"/>
      <c r="S285"/>
      <c r="T285" s="6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44" t="s">
        <v>427</v>
      </c>
      <c r="B286" s="52" t="s">
        <v>478</v>
      </c>
      <c r="C286" s="53" t="s">
        <v>530</v>
      </c>
      <c r="D286" s="65">
        <v>170247</v>
      </c>
      <c r="E286" s="54" t="s">
        <v>53</v>
      </c>
      <c r="F286" s="55" t="s">
        <v>531</v>
      </c>
      <c r="G286" s="56">
        <v>91790</v>
      </c>
      <c r="H286" s="59">
        <v>1</v>
      </c>
      <c r="I286" s="59">
        <v>1</v>
      </c>
      <c r="J286" s="59">
        <v>1</v>
      </c>
      <c r="K286" s="59">
        <v>1</v>
      </c>
      <c r="L286" s="59">
        <v>1</v>
      </c>
      <c r="M286"/>
      <c r="N286"/>
      <c r="O286"/>
      <c r="P286"/>
      <c r="Q286"/>
      <c r="R286"/>
      <c r="S286"/>
      <c r="T286" s="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44" t="s">
        <v>427</v>
      </c>
      <c r="B287" s="52" t="s">
        <v>478</v>
      </c>
      <c r="C287" s="53" t="s">
        <v>532</v>
      </c>
      <c r="D287" s="65">
        <v>170111</v>
      </c>
      <c r="E287" s="54" t="s">
        <v>53</v>
      </c>
      <c r="F287" s="55" t="s">
        <v>533</v>
      </c>
      <c r="G287" s="56">
        <v>91316</v>
      </c>
      <c r="H287" s="59">
        <v>1</v>
      </c>
      <c r="I287" s="59">
        <v>1</v>
      </c>
      <c r="J287" s="59">
        <v>1</v>
      </c>
      <c r="K287" s="59">
        <v>1</v>
      </c>
      <c r="L287" s="59">
        <v>1</v>
      </c>
      <c r="M287"/>
      <c r="N287"/>
      <c r="O287"/>
      <c r="P287"/>
      <c r="Q287"/>
      <c r="R287"/>
      <c r="S287"/>
      <c r="T287" s="6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44" t="s">
        <v>427</v>
      </c>
      <c r="B288" s="52" t="s">
        <v>478</v>
      </c>
      <c r="C288" s="53" t="s">
        <v>534</v>
      </c>
      <c r="D288" s="65">
        <v>170342</v>
      </c>
      <c r="E288" s="54" t="s">
        <v>93</v>
      </c>
      <c r="F288" s="55" t="s">
        <v>232</v>
      </c>
      <c r="G288" s="56">
        <v>81051</v>
      </c>
      <c r="H288" s="59">
        <v>1</v>
      </c>
      <c r="I288" s="59">
        <v>1</v>
      </c>
      <c r="J288" s="59">
        <v>1</v>
      </c>
      <c r="K288" s="59">
        <v>1</v>
      </c>
      <c r="L288" s="59">
        <v>1</v>
      </c>
      <c r="M288"/>
      <c r="N288"/>
      <c r="O288"/>
      <c r="P288"/>
      <c r="Q288"/>
      <c r="R288"/>
      <c r="S288"/>
      <c r="T288" s="6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>
      <c r="A289" s="44" t="s">
        <v>427</v>
      </c>
      <c r="B289" s="52" t="s">
        <v>478</v>
      </c>
      <c r="C289" s="53" t="s">
        <v>535</v>
      </c>
      <c r="D289" s="65">
        <v>170225</v>
      </c>
      <c r="E289" s="54" t="s">
        <v>445</v>
      </c>
      <c r="F289" s="55" t="s">
        <v>446</v>
      </c>
      <c r="G289" s="56" t="s">
        <v>447</v>
      </c>
      <c r="H289" s="59">
        <v>1</v>
      </c>
      <c r="I289" s="59">
        <v>1</v>
      </c>
      <c r="J289" s="59">
        <v>1</v>
      </c>
      <c r="K289" s="59">
        <v>1</v>
      </c>
      <c r="L289" s="59">
        <v>1</v>
      </c>
      <c r="M289"/>
      <c r="N289"/>
      <c r="O289"/>
      <c r="P289"/>
      <c r="Q289"/>
      <c r="R289"/>
      <c r="S289"/>
      <c r="T289" s="6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>
      <c r="A290" s="44" t="s">
        <v>427</v>
      </c>
      <c r="B290" s="52" t="s">
        <v>478</v>
      </c>
      <c r="C290" s="53" t="s">
        <v>536</v>
      </c>
      <c r="D290" s="65">
        <v>170326</v>
      </c>
      <c r="E290" s="54" t="s">
        <v>224</v>
      </c>
      <c r="F290" s="55" t="s">
        <v>537</v>
      </c>
      <c r="G290" s="56">
        <v>34134</v>
      </c>
      <c r="H290" s="59">
        <v>1</v>
      </c>
      <c r="I290" s="59">
        <v>1</v>
      </c>
      <c r="J290" s="59">
        <v>1</v>
      </c>
      <c r="K290" s="59">
        <v>1</v>
      </c>
      <c r="L290" s="59">
        <v>1</v>
      </c>
      <c r="M290"/>
      <c r="N290"/>
      <c r="O290"/>
      <c r="P290"/>
      <c r="Q290"/>
      <c r="R290"/>
      <c r="S290"/>
      <c r="T290" s="6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>
      <c r="A291" s="44" t="s">
        <v>427</v>
      </c>
      <c r="B291" s="52" t="s">
        <v>478</v>
      </c>
      <c r="C291" s="53" t="s">
        <v>538</v>
      </c>
      <c r="D291" s="65">
        <v>170192</v>
      </c>
      <c r="E291" s="54" t="s">
        <v>59</v>
      </c>
      <c r="F291" s="55" t="s">
        <v>60</v>
      </c>
      <c r="G291" s="56">
        <v>90670</v>
      </c>
      <c r="H291" s="59">
        <v>1</v>
      </c>
      <c r="I291" s="59">
        <v>1</v>
      </c>
      <c r="J291" s="59">
        <v>1</v>
      </c>
      <c r="K291" s="59">
        <v>1</v>
      </c>
      <c r="L291" s="59">
        <v>1</v>
      </c>
      <c r="M291"/>
      <c r="N291"/>
      <c r="O291"/>
      <c r="P291"/>
      <c r="Q291"/>
      <c r="R291"/>
      <c r="S291"/>
      <c r="T291" s="6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2.75">
      <c r="A292" s="44" t="s">
        <v>427</v>
      </c>
      <c r="B292" s="52" t="s">
        <v>478</v>
      </c>
      <c r="C292" s="53" t="s">
        <v>539</v>
      </c>
      <c r="D292" s="65">
        <v>170019</v>
      </c>
      <c r="E292" s="54" t="s">
        <v>16</v>
      </c>
      <c r="F292" s="55" t="s">
        <v>17</v>
      </c>
      <c r="G292" s="56">
        <v>97012</v>
      </c>
      <c r="H292" s="59">
        <v>1</v>
      </c>
      <c r="I292" s="59">
        <v>1</v>
      </c>
      <c r="J292" s="59">
        <v>1</v>
      </c>
      <c r="K292" s="59">
        <v>1</v>
      </c>
      <c r="L292" s="59">
        <v>1</v>
      </c>
      <c r="M292"/>
      <c r="N292"/>
      <c r="O292"/>
      <c r="P292"/>
      <c r="Q292"/>
      <c r="R292"/>
      <c r="S292"/>
      <c r="T292" s="6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>
      <c r="A293" s="44" t="s">
        <v>427</v>
      </c>
      <c r="B293" s="52" t="s">
        <v>478</v>
      </c>
      <c r="C293" s="53" t="s">
        <v>540</v>
      </c>
      <c r="D293" s="65">
        <v>170010</v>
      </c>
      <c r="E293" s="54" t="s">
        <v>16</v>
      </c>
      <c r="F293" s="55" t="s">
        <v>17</v>
      </c>
      <c r="G293" s="56">
        <v>97012</v>
      </c>
      <c r="H293" s="59">
        <v>1</v>
      </c>
      <c r="I293" s="59">
        <v>1</v>
      </c>
      <c r="J293" s="59">
        <v>1</v>
      </c>
      <c r="K293" s="59">
        <v>1</v>
      </c>
      <c r="L293" s="59">
        <v>1</v>
      </c>
      <c r="M293"/>
      <c r="N293"/>
      <c r="O293"/>
      <c r="P293"/>
      <c r="Q293"/>
      <c r="R293"/>
      <c r="S293"/>
      <c r="T293" s="6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>
      <c r="A294" s="44" t="s">
        <v>427</v>
      </c>
      <c r="B294" s="52" t="s">
        <v>478</v>
      </c>
      <c r="C294" s="53" t="s">
        <v>541</v>
      </c>
      <c r="D294" s="65">
        <v>170177</v>
      </c>
      <c r="E294" s="54" t="s">
        <v>27</v>
      </c>
      <c r="F294" s="55" t="s">
        <v>222</v>
      </c>
      <c r="G294" s="56">
        <v>88013</v>
      </c>
      <c r="H294" s="59">
        <v>1</v>
      </c>
      <c r="I294" s="59">
        <v>1</v>
      </c>
      <c r="J294" s="59">
        <v>1</v>
      </c>
      <c r="K294" s="59">
        <v>1</v>
      </c>
      <c r="L294" s="59">
        <v>1</v>
      </c>
      <c r="M294"/>
      <c r="N294"/>
      <c r="O294"/>
      <c r="P294"/>
      <c r="Q294"/>
      <c r="R294"/>
      <c r="S294"/>
      <c r="T294" s="6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2.75">
      <c r="A295" s="44" t="s">
        <v>427</v>
      </c>
      <c r="B295" s="52" t="s">
        <v>478</v>
      </c>
      <c r="C295" s="53" t="s">
        <v>542</v>
      </c>
      <c r="D295" s="65">
        <v>170018</v>
      </c>
      <c r="E295" s="54" t="s">
        <v>16</v>
      </c>
      <c r="F295" s="55" t="s">
        <v>17</v>
      </c>
      <c r="G295" s="56">
        <v>97012</v>
      </c>
      <c r="H295" s="59">
        <v>1</v>
      </c>
      <c r="I295" s="59">
        <v>1</v>
      </c>
      <c r="J295" s="59">
        <v>1</v>
      </c>
      <c r="K295" s="59">
        <v>1</v>
      </c>
      <c r="L295" s="59">
        <v>1</v>
      </c>
      <c r="M295"/>
      <c r="N295"/>
      <c r="O295"/>
      <c r="P295"/>
      <c r="Q295"/>
      <c r="R295"/>
      <c r="S295"/>
      <c r="T295" s="6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2.75">
      <c r="A296" s="44" t="s">
        <v>427</v>
      </c>
      <c r="B296" s="52" t="s">
        <v>478</v>
      </c>
      <c r="C296" s="53" t="s">
        <v>543</v>
      </c>
      <c r="D296" s="65">
        <v>170058</v>
      </c>
      <c r="E296" s="54" t="s">
        <v>45</v>
      </c>
      <c r="F296" s="55" t="s">
        <v>48</v>
      </c>
      <c r="G296" s="56">
        <v>25313</v>
      </c>
      <c r="H296" s="59">
        <v>1</v>
      </c>
      <c r="I296" s="59">
        <v>1</v>
      </c>
      <c r="J296" s="59">
        <v>1</v>
      </c>
      <c r="K296" s="59">
        <v>1</v>
      </c>
      <c r="L296" s="59">
        <v>1</v>
      </c>
      <c r="M296"/>
      <c r="N296"/>
      <c r="O296"/>
      <c r="P296"/>
      <c r="Q296"/>
      <c r="R296"/>
      <c r="S296"/>
      <c r="T296" s="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>
      <c r="A297" s="44" t="s">
        <v>427</v>
      </c>
      <c r="B297" s="52" t="s">
        <v>478</v>
      </c>
      <c r="C297" s="53" t="s">
        <v>544</v>
      </c>
      <c r="D297" s="65">
        <v>170078</v>
      </c>
      <c r="E297" s="54" t="s">
        <v>224</v>
      </c>
      <c r="F297" s="55" t="s">
        <v>229</v>
      </c>
      <c r="G297" s="56">
        <v>38490</v>
      </c>
      <c r="H297" s="59">
        <v>1</v>
      </c>
      <c r="I297" s="59">
        <v>1</v>
      </c>
      <c r="J297" s="59">
        <v>1</v>
      </c>
      <c r="K297" s="59">
        <v>1</v>
      </c>
      <c r="L297" s="59">
        <v>1</v>
      </c>
      <c r="M297"/>
      <c r="N297"/>
      <c r="O297"/>
      <c r="P297"/>
      <c r="Q297"/>
      <c r="R297"/>
      <c r="S297"/>
      <c r="T297" s="6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>
      <c r="A298" s="44" t="s">
        <v>427</v>
      </c>
      <c r="B298" s="52" t="s">
        <v>478</v>
      </c>
      <c r="C298" s="53" t="s">
        <v>545</v>
      </c>
      <c r="D298" s="65">
        <v>170088</v>
      </c>
      <c r="E298" s="54" t="s">
        <v>41</v>
      </c>
      <c r="F298" s="55" t="s">
        <v>42</v>
      </c>
      <c r="G298" s="56">
        <v>41238</v>
      </c>
      <c r="H298" s="59">
        <v>1</v>
      </c>
      <c r="I298" s="59">
        <v>1</v>
      </c>
      <c r="J298" s="59">
        <v>1</v>
      </c>
      <c r="K298" s="59">
        <v>1</v>
      </c>
      <c r="L298" s="59">
        <v>1</v>
      </c>
      <c r="M298"/>
      <c r="N298"/>
      <c r="O298"/>
      <c r="P298"/>
      <c r="Q298"/>
      <c r="R298"/>
      <c r="S298"/>
      <c r="T298" s="6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.75">
      <c r="A299" s="44" t="s">
        <v>427</v>
      </c>
      <c r="B299" s="52" t="s">
        <v>478</v>
      </c>
      <c r="C299" s="53" t="s">
        <v>546</v>
      </c>
      <c r="D299" s="65">
        <v>170116</v>
      </c>
      <c r="E299" s="54" t="s">
        <v>33</v>
      </c>
      <c r="F299" s="55" t="s">
        <v>34</v>
      </c>
      <c r="G299" s="56">
        <v>60011</v>
      </c>
      <c r="H299" s="59">
        <v>1</v>
      </c>
      <c r="I299" s="59">
        <v>1</v>
      </c>
      <c r="J299" s="59">
        <v>1</v>
      </c>
      <c r="K299" s="59">
        <v>1</v>
      </c>
      <c r="L299" s="59">
        <v>1</v>
      </c>
      <c r="M299"/>
      <c r="N299"/>
      <c r="O299"/>
      <c r="P299"/>
      <c r="Q299"/>
      <c r="R299"/>
      <c r="S299"/>
      <c r="T299" s="6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>
      <c r="A300" s="44" t="s">
        <v>427</v>
      </c>
      <c r="B300" s="52" t="s">
        <v>478</v>
      </c>
      <c r="C300" s="53" t="s">
        <v>547</v>
      </c>
      <c r="D300" s="65">
        <v>170156</v>
      </c>
      <c r="E300" s="54" t="s">
        <v>90</v>
      </c>
      <c r="F300" s="55" t="s">
        <v>91</v>
      </c>
      <c r="G300" s="56">
        <v>75353</v>
      </c>
      <c r="H300" s="59">
        <v>1</v>
      </c>
      <c r="I300" s="59">
        <v>1</v>
      </c>
      <c r="J300" s="59">
        <v>1</v>
      </c>
      <c r="K300" s="59">
        <v>1</v>
      </c>
      <c r="L300" s="59">
        <v>1</v>
      </c>
      <c r="M300"/>
      <c r="N300"/>
      <c r="O300"/>
      <c r="P300"/>
      <c r="Q300"/>
      <c r="R300"/>
      <c r="S300"/>
      <c r="T300" s="6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>
      <c r="A301" s="44" t="s">
        <v>427</v>
      </c>
      <c r="B301" s="52" t="s">
        <v>478</v>
      </c>
      <c r="C301" s="53" t="s">
        <v>548</v>
      </c>
      <c r="D301" s="65">
        <v>170133</v>
      </c>
      <c r="E301" s="54" t="s">
        <v>70</v>
      </c>
      <c r="F301" s="55" t="s">
        <v>76</v>
      </c>
      <c r="G301" s="56">
        <v>71072</v>
      </c>
      <c r="H301" s="59">
        <v>1</v>
      </c>
      <c r="I301" s="59">
        <v>1</v>
      </c>
      <c r="J301" s="59">
        <v>1</v>
      </c>
      <c r="K301" s="59">
        <v>1</v>
      </c>
      <c r="L301" s="59">
        <v>1</v>
      </c>
      <c r="M301"/>
      <c r="N301"/>
      <c r="O301"/>
      <c r="P301"/>
      <c r="Q301"/>
      <c r="R301"/>
      <c r="S301"/>
      <c r="T301" s="6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>
      <c r="A302" s="44" t="s">
        <v>427</v>
      </c>
      <c r="B302" s="52" t="s">
        <v>478</v>
      </c>
      <c r="C302" s="53" t="s">
        <v>549</v>
      </c>
      <c r="D302" s="65">
        <v>170344</v>
      </c>
      <c r="E302" s="54" t="s">
        <v>138</v>
      </c>
      <c r="F302" s="55" t="s">
        <v>139</v>
      </c>
      <c r="G302" s="56" t="s">
        <v>140</v>
      </c>
      <c r="H302" s="59">
        <v>1</v>
      </c>
      <c r="I302" s="59">
        <v>1</v>
      </c>
      <c r="J302" s="59">
        <v>1</v>
      </c>
      <c r="K302" s="59">
        <v>1</v>
      </c>
      <c r="L302" s="59">
        <v>1</v>
      </c>
      <c r="M302"/>
      <c r="N302"/>
      <c r="O302"/>
      <c r="P302"/>
      <c r="Q302"/>
      <c r="R302"/>
      <c r="S302"/>
      <c r="T302" s="6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>
      <c r="A303" s="44" t="s">
        <v>427</v>
      </c>
      <c r="B303" s="52" t="s">
        <v>478</v>
      </c>
      <c r="C303" s="53" t="s">
        <v>550</v>
      </c>
      <c r="D303" s="65">
        <v>170207</v>
      </c>
      <c r="E303" s="54" t="s">
        <v>100</v>
      </c>
      <c r="F303" s="55" t="s">
        <v>101</v>
      </c>
      <c r="G303" s="56" t="s">
        <v>102</v>
      </c>
      <c r="H303" s="59">
        <v>1</v>
      </c>
      <c r="I303" s="59">
        <v>1</v>
      </c>
      <c r="J303" s="59">
        <v>1</v>
      </c>
      <c r="K303" s="59">
        <v>1</v>
      </c>
      <c r="L303" s="59">
        <v>1</v>
      </c>
      <c r="M303"/>
      <c r="N303"/>
      <c r="O303"/>
      <c r="P303"/>
      <c r="Q303"/>
      <c r="R303"/>
      <c r="S303"/>
      <c r="T303" s="6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>
      <c r="A304" s="44" t="s">
        <v>427</v>
      </c>
      <c r="B304" s="52" t="s">
        <v>478</v>
      </c>
      <c r="C304" s="53" t="s">
        <v>551</v>
      </c>
      <c r="D304" s="65">
        <v>170345</v>
      </c>
      <c r="E304" s="54" t="s">
        <v>78</v>
      </c>
      <c r="F304" s="55" t="s">
        <v>79</v>
      </c>
      <c r="G304" s="56" t="s">
        <v>234</v>
      </c>
      <c r="H304" s="59">
        <v>1</v>
      </c>
      <c r="I304" s="59">
        <v>1</v>
      </c>
      <c r="J304" s="59">
        <v>1</v>
      </c>
      <c r="K304" s="59">
        <v>1</v>
      </c>
      <c r="L304" s="59">
        <v>1</v>
      </c>
      <c r="M304"/>
      <c r="N304"/>
      <c r="O304"/>
      <c r="P304"/>
      <c r="Q304"/>
      <c r="R304"/>
      <c r="S304"/>
      <c r="T304" s="6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>
      <c r="A305" s="44" t="s">
        <v>427</v>
      </c>
      <c r="B305" s="52" t="s">
        <v>478</v>
      </c>
      <c r="C305" s="53" t="s">
        <v>552</v>
      </c>
      <c r="D305" s="65">
        <v>170075</v>
      </c>
      <c r="E305" s="54" t="s">
        <v>224</v>
      </c>
      <c r="F305" s="55" t="s">
        <v>229</v>
      </c>
      <c r="G305" s="56">
        <v>38490</v>
      </c>
      <c r="H305" s="59">
        <v>1</v>
      </c>
      <c r="I305" s="59">
        <v>1</v>
      </c>
      <c r="J305" s="59">
        <v>1</v>
      </c>
      <c r="K305" s="59">
        <v>1</v>
      </c>
      <c r="L305" s="59">
        <v>1</v>
      </c>
      <c r="M305"/>
      <c r="N305"/>
      <c r="O305"/>
      <c r="P305"/>
      <c r="Q305"/>
      <c r="R305"/>
      <c r="S305"/>
      <c r="T305" s="6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>
      <c r="A306" s="44" t="s">
        <v>427</v>
      </c>
      <c r="B306" s="52" t="s">
        <v>478</v>
      </c>
      <c r="C306" s="53" t="s">
        <v>553</v>
      </c>
      <c r="D306" s="65">
        <v>170038</v>
      </c>
      <c r="E306" s="54" t="s">
        <v>37</v>
      </c>
      <c r="F306" s="55" t="s">
        <v>236</v>
      </c>
      <c r="G306" s="56">
        <v>13897</v>
      </c>
      <c r="H306" s="59">
        <v>1</v>
      </c>
      <c r="I306" s="59">
        <v>1</v>
      </c>
      <c r="J306" s="59">
        <v>1</v>
      </c>
      <c r="K306" s="59">
        <v>1</v>
      </c>
      <c r="L306" s="59">
        <v>1</v>
      </c>
      <c r="M306"/>
      <c r="N306"/>
      <c r="O306"/>
      <c r="P306"/>
      <c r="Q306"/>
      <c r="R306"/>
      <c r="S306"/>
      <c r="T306" s="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>
      <c r="A307" s="44" t="s">
        <v>427</v>
      </c>
      <c r="B307" s="52" t="s">
        <v>478</v>
      </c>
      <c r="C307" s="53" t="s">
        <v>554</v>
      </c>
      <c r="D307" s="65">
        <v>170531</v>
      </c>
      <c r="E307" s="54" t="s">
        <v>16</v>
      </c>
      <c r="F307" s="55" t="s">
        <v>17</v>
      </c>
      <c r="G307" s="56">
        <v>97012</v>
      </c>
      <c r="H307" s="59">
        <v>1</v>
      </c>
      <c r="I307" s="59">
        <v>1</v>
      </c>
      <c r="J307" s="59">
        <v>1</v>
      </c>
      <c r="K307" s="59">
        <v>1</v>
      </c>
      <c r="L307" s="59">
        <v>1</v>
      </c>
      <c r="M307"/>
      <c r="N307"/>
      <c r="O307"/>
      <c r="P307"/>
      <c r="Q307"/>
      <c r="R307"/>
      <c r="S307"/>
      <c r="T307" s="6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>
      <c r="A308" s="44" t="s">
        <v>427</v>
      </c>
      <c r="B308" s="52" t="s">
        <v>478</v>
      </c>
      <c r="C308" s="53" t="s">
        <v>555</v>
      </c>
      <c r="D308" s="65">
        <v>170195</v>
      </c>
      <c r="E308" s="54" t="s">
        <v>345</v>
      </c>
      <c r="F308" s="55" t="s">
        <v>388</v>
      </c>
      <c r="G308" s="56">
        <v>93734</v>
      </c>
      <c r="H308" s="59">
        <v>1</v>
      </c>
      <c r="I308" s="59">
        <v>1</v>
      </c>
      <c r="J308" s="59">
        <v>1</v>
      </c>
      <c r="K308" s="59">
        <v>1</v>
      </c>
      <c r="L308" s="59">
        <v>1</v>
      </c>
      <c r="M308"/>
      <c r="N308"/>
      <c r="O308"/>
      <c r="P308"/>
      <c r="Q308"/>
      <c r="R308"/>
      <c r="S308"/>
      <c r="T308" s="6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>
      <c r="A309" s="44" t="s">
        <v>427</v>
      </c>
      <c r="B309" s="52" t="s">
        <v>478</v>
      </c>
      <c r="C309" s="53" t="s">
        <v>556</v>
      </c>
      <c r="D309" s="65">
        <v>170025</v>
      </c>
      <c r="E309" s="54" t="s">
        <v>445</v>
      </c>
      <c r="F309" s="55" t="s">
        <v>446</v>
      </c>
      <c r="G309" s="56" t="s">
        <v>447</v>
      </c>
      <c r="H309" s="59">
        <v>1</v>
      </c>
      <c r="I309" s="59">
        <v>1</v>
      </c>
      <c r="J309" s="59">
        <v>1</v>
      </c>
      <c r="K309" s="59">
        <v>1</v>
      </c>
      <c r="L309" s="59">
        <v>1</v>
      </c>
      <c r="M309"/>
      <c r="N309"/>
      <c r="O309"/>
      <c r="P309"/>
      <c r="Q309"/>
      <c r="R309"/>
      <c r="S309"/>
      <c r="T309" s="6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>
      <c r="A310" s="44" t="s">
        <v>427</v>
      </c>
      <c r="B310" s="52" t="s">
        <v>478</v>
      </c>
      <c r="C310" s="53" t="s">
        <v>557</v>
      </c>
      <c r="D310" s="65">
        <v>170085</v>
      </c>
      <c r="E310" s="54" t="s">
        <v>41</v>
      </c>
      <c r="F310" s="55" t="s">
        <v>42</v>
      </c>
      <c r="G310" s="56">
        <v>41238</v>
      </c>
      <c r="H310" s="59">
        <v>1</v>
      </c>
      <c r="I310" s="59">
        <v>1</v>
      </c>
      <c r="J310" s="59">
        <v>1</v>
      </c>
      <c r="K310" s="59">
        <v>1</v>
      </c>
      <c r="L310" s="59">
        <v>1</v>
      </c>
      <c r="M310"/>
      <c r="N310"/>
      <c r="O310"/>
      <c r="P310"/>
      <c r="Q310"/>
      <c r="R310"/>
      <c r="S310"/>
      <c r="T310" s="6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>
      <c r="A311" s="44" t="s">
        <v>427</v>
      </c>
      <c r="B311" s="52" t="s">
        <v>478</v>
      </c>
      <c r="C311" s="53" t="s">
        <v>558</v>
      </c>
      <c r="D311" s="65">
        <v>170190</v>
      </c>
      <c r="E311" s="54" t="s">
        <v>59</v>
      </c>
      <c r="F311" s="55" t="s">
        <v>60</v>
      </c>
      <c r="G311" s="56">
        <v>90670</v>
      </c>
      <c r="H311" s="59">
        <v>1</v>
      </c>
      <c r="I311" s="59">
        <v>1</v>
      </c>
      <c r="J311" s="59">
        <v>1</v>
      </c>
      <c r="K311" s="59">
        <v>1</v>
      </c>
      <c r="L311" s="59">
        <v>1</v>
      </c>
      <c r="M311" s="42"/>
      <c r="N311" s="42"/>
      <c r="O311" s="42"/>
      <c r="P311" s="42"/>
      <c r="Q311" s="42"/>
      <c r="R311" s="42"/>
      <c r="S311" s="42"/>
      <c r="T311" s="6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>
      <c r="A312" s="44" t="s">
        <v>427</v>
      </c>
      <c r="B312" s="52" t="s">
        <v>478</v>
      </c>
      <c r="C312" s="53" t="s">
        <v>559</v>
      </c>
      <c r="D312" s="65">
        <v>170214</v>
      </c>
      <c r="E312" s="54" t="s">
        <v>275</v>
      </c>
      <c r="F312" s="55" t="s">
        <v>282</v>
      </c>
      <c r="G312" s="56" t="s">
        <v>283</v>
      </c>
      <c r="H312" s="59">
        <v>1</v>
      </c>
      <c r="I312" s="59">
        <v>1</v>
      </c>
      <c r="J312" s="59">
        <v>1</v>
      </c>
      <c r="K312" s="59">
        <v>1</v>
      </c>
      <c r="L312" s="59">
        <v>1</v>
      </c>
      <c r="M312"/>
      <c r="N312"/>
      <c r="O312"/>
      <c r="P312"/>
      <c r="Q312"/>
      <c r="R312"/>
      <c r="S312"/>
      <c r="T312" s="6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2.75">
      <c r="A313" s="44" t="s">
        <v>427</v>
      </c>
      <c r="B313" s="52" t="s">
        <v>478</v>
      </c>
      <c r="C313" s="53" t="s">
        <v>560</v>
      </c>
      <c r="D313" s="65">
        <v>170032</v>
      </c>
      <c r="E313" s="54" t="s">
        <v>83</v>
      </c>
      <c r="F313" s="55" t="s">
        <v>84</v>
      </c>
      <c r="G313" s="56">
        <v>12190</v>
      </c>
      <c r="H313" s="59">
        <v>1</v>
      </c>
      <c r="I313" s="59">
        <v>1</v>
      </c>
      <c r="J313" s="59">
        <v>1</v>
      </c>
      <c r="K313" s="59">
        <v>1</v>
      </c>
      <c r="L313" s="59">
        <v>1</v>
      </c>
      <c r="M313"/>
      <c r="N313"/>
      <c r="O313"/>
      <c r="P313"/>
      <c r="Q313"/>
      <c r="R313"/>
      <c r="S313"/>
      <c r="T313" s="6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2.75">
      <c r="A314" s="44" t="s">
        <v>427</v>
      </c>
      <c r="B314" s="52" t="s">
        <v>478</v>
      </c>
      <c r="C314" s="53" t="s">
        <v>561</v>
      </c>
      <c r="D314" s="65">
        <v>170153</v>
      </c>
      <c r="E314" s="54" t="s">
        <v>90</v>
      </c>
      <c r="F314" s="55" t="s">
        <v>91</v>
      </c>
      <c r="G314" s="56">
        <v>75353</v>
      </c>
      <c r="H314" s="59">
        <v>1</v>
      </c>
      <c r="I314" s="59">
        <v>1</v>
      </c>
      <c r="J314" s="59">
        <v>1</v>
      </c>
      <c r="K314" s="59">
        <v>1</v>
      </c>
      <c r="L314" s="59">
        <v>1</v>
      </c>
      <c r="M314"/>
      <c r="N314"/>
      <c r="O314"/>
      <c r="P314"/>
      <c r="Q314"/>
      <c r="R314"/>
      <c r="S314"/>
      <c r="T314" s="6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2.75">
      <c r="A315" s="44" t="s">
        <v>427</v>
      </c>
      <c r="B315" s="52" t="s">
        <v>478</v>
      </c>
      <c r="C315" s="53" t="s">
        <v>562</v>
      </c>
      <c r="D315" s="65">
        <v>170114</v>
      </c>
      <c r="E315" s="54" t="s">
        <v>33</v>
      </c>
      <c r="F315" s="55" t="s">
        <v>34</v>
      </c>
      <c r="G315" s="56">
        <v>60011</v>
      </c>
      <c r="H315" s="59">
        <v>1</v>
      </c>
      <c r="I315" s="59">
        <v>1</v>
      </c>
      <c r="J315" s="59">
        <v>1</v>
      </c>
      <c r="K315" s="59">
        <v>1</v>
      </c>
      <c r="L315" s="59">
        <v>1</v>
      </c>
      <c r="M315"/>
      <c r="N315"/>
      <c r="O315"/>
      <c r="P315"/>
      <c r="Q315"/>
      <c r="R315"/>
      <c r="S315"/>
      <c r="T315" s="6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2.75">
      <c r="A316" s="44" t="s">
        <v>427</v>
      </c>
      <c r="B316" s="52" t="s">
        <v>478</v>
      </c>
      <c r="C316" s="53" t="s">
        <v>563</v>
      </c>
      <c r="D316" s="65">
        <v>170346</v>
      </c>
      <c r="E316" s="54" t="s">
        <v>64</v>
      </c>
      <c r="F316" s="55" t="s">
        <v>65</v>
      </c>
      <c r="G316" s="56" t="s">
        <v>66</v>
      </c>
      <c r="H316" s="59">
        <v>1</v>
      </c>
      <c r="I316" s="59">
        <v>1</v>
      </c>
      <c r="J316" s="59">
        <v>1</v>
      </c>
      <c r="K316" s="59">
        <v>1</v>
      </c>
      <c r="L316" s="59">
        <v>1</v>
      </c>
      <c r="M316"/>
      <c r="N316"/>
      <c r="O316"/>
      <c r="P316"/>
      <c r="Q316"/>
      <c r="R316"/>
      <c r="S316"/>
      <c r="T316" s="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>
      <c r="A317" s="44" t="s">
        <v>427</v>
      </c>
      <c r="B317" s="52" t="s">
        <v>478</v>
      </c>
      <c r="C317" s="53" t="s">
        <v>564</v>
      </c>
      <c r="D317" s="65">
        <v>170347</v>
      </c>
      <c r="E317" s="54" t="s">
        <v>210</v>
      </c>
      <c r="F317" s="55" t="s">
        <v>211</v>
      </c>
      <c r="G317" s="56" t="s">
        <v>212</v>
      </c>
      <c r="H317" s="59">
        <v>1</v>
      </c>
      <c r="I317" s="59">
        <v>1</v>
      </c>
      <c r="J317" s="59">
        <v>1</v>
      </c>
      <c r="K317" s="59">
        <v>1</v>
      </c>
      <c r="L317" s="59">
        <v>1</v>
      </c>
      <c r="M317"/>
      <c r="N317"/>
      <c r="O317"/>
      <c r="P317"/>
      <c r="Q317"/>
      <c r="R317"/>
      <c r="S317"/>
      <c r="T317" s="6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>
      <c r="A318" s="44" t="s">
        <v>427</v>
      </c>
      <c r="B318" s="52" t="s">
        <v>478</v>
      </c>
      <c r="C318" s="53" t="s">
        <v>565</v>
      </c>
      <c r="D318" s="65">
        <v>170175</v>
      </c>
      <c r="E318" s="54" t="s">
        <v>27</v>
      </c>
      <c r="F318" s="55" t="s">
        <v>222</v>
      </c>
      <c r="G318" s="56">
        <v>88013</v>
      </c>
      <c r="H318" s="59">
        <v>1</v>
      </c>
      <c r="I318" s="59">
        <v>1</v>
      </c>
      <c r="J318" s="59">
        <v>1</v>
      </c>
      <c r="K318" s="59">
        <v>1</v>
      </c>
      <c r="L318" s="59">
        <v>1</v>
      </c>
      <c r="M318"/>
      <c r="N318"/>
      <c r="O318"/>
      <c r="P318"/>
      <c r="Q318"/>
      <c r="R318"/>
      <c r="S318"/>
      <c r="T318" s="6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>
      <c r="A319" s="44" t="s">
        <v>427</v>
      </c>
      <c r="B319" s="52" t="s">
        <v>478</v>
      </c>
      <c r="C319" s="53" t="s">
        <v>566</v>
      </c>
      <c r="D319" s="65">
        <v>170166</v>
      </c>
      <c r="E319" s="54" t="s">
        <v>93</v>
      </c>
      <c r="F319" s="55" t="s">
        <v>232</v>
      </c>
      <c r="G319" s="56">
        <v>81051</v>
      </c>
      <c r="H319" s="59">
        <v>1</v>
      </c>
      <c r="I319" s="59">
        <v>1</v>
      </c>
      <c r="J319" s="59">
        <v>1</v>
      </c>
      <c r="K319" s="59">
        <v>1</v>
      </c>
      <c r="L319" s="59">
        <v>1</v>
      </c>
      <c r="M319"/>
      <c r="N319"/>
      <c r="O319"/>
      <c r="P319"/>
      <c r="Q319"/>
      <c r="R319"/>
      <c r="S319"/>
      <c r="T319" s="6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>
      <c r="A320" s="44" t="s">
        <v>427</v>
      </c>
      <c r="B320" s="52" t="s">
        <v>478</v>
      </c>
      <c r="C320" s="53" t="s">
        <v>567</v>
      </c>
      <c r="D320" s="65">
        <v>170069</v>
      </c>
      <c r="E320" s="54" t="s">
        <v>73</v>
      </c>
      <c r="F320" s="55" t="s">
        <v>444</v>
      </c>
      <c r="G320" s="56">
        <v>31054</v>
      </c>
      <c r="H320" s="59">
        <v>1</v>
      </c>
      <c r="I320" s="59">
        <v>1</v>
      </c>
      <c r="J320" s="59">
        <v>1</v>
      </c>
      <c r="K320" s="59">
        <v>1</v>
      </c>
      <c r="L320" s="59">
        <v>1</v>
      </c>
      <c r="M320"/>
      <c r="N320"/>
      <c r="O320"/>
      <c r="P320"/>
      <c r="Q320"/>
      <c r="R320"/>
      <c r="S320"/>
      <c r="T320" s="6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>
      <c r="A321" s="44" t="s">
        <v>427</v>
      </c>
      <c r="B321" s="52" t="s">
        <v>478</v>
      </c>
      <c r="C321" s="53" t="s">
        <v>568</v>
      </c>
      <c r="D321" s="65">
        <v>170064</v>
      </c>
      <c r="E321" s="54" t="s">
        <v>174</v>
      </c>
      <c r="F321" s="55" t="s">
        <v>196</v>
      </c>
      <c r="G321" s="56">
        <v>27855</v>
      </c>
      <c r="H321" s="59">
        <v>1</v>
      </c>
      <c r="I321" s="59">
        <v>1</v>
      </c>
      <c r="J321" s="59">
        <v>1</v>
      </c>
      <c r="K321" s="59">
        <v>1</v>
      </c>
      <c r="L321" s="59">
        <v>1</v>
      </c>
      <c r="M321"/>
      <c r="N321"/>
      <c r="O321"/>
      <c r="P321"/>
      <c r="Q321"/>
      <c r="R321"/>
      <c r="S321"/>
      <c r="T321" s="6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>
      <c r="A322" s="44" t="s">
        <v>427</v>
      </c>
      <c r="B322" s="52" t="s">
        <v>478</v>
      </c>
      <c r="C322" s="53" t="s">
        <v>569</v>
      </c>
      <c r="D322" s="65">
        <v>170055</v>
      </c>
      <c r="E322" s="54" t="s">
        <v>45</v>
      </c>
      <c r="F322" s="55" t="s">
        <v>48</v>
      </c>
      <c r="G322" s="56">
        <v>25313</v>
      </c>
      <c r="H322" s="59">
        <v>1</v>
      </c>
      <c r="I322" s="59">
        <v>1</v>
      </c>
      <c r="J322" s="59">
        <v>1</v>
      </c>
      <c r="K322" s="59">
        <v>1</v>
      </c>
      <c r="L322" s="59">
        <v>1</v>
      </c>
      <c r="M322"/>
      <c r="N322"/>
      <c r="O322"/>
      <c r="P322"/>
      <c r="Q322"/>
      <c r="R322"/>
      <c r="S322"/>
      <c r="T322" s="6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 s="44" t="s">
        <v>427</v>
      </c>
      <c r="B323" s="52" t="s">
        <v>478</v>
      </c>
      <c r="C323" s="53" t="s">
        <v>570</v>
      </c>
      <c r="D323" s="65">
        <v>173030</v>
      </c>
      <c r="E323" s="54" t="s">
        <v>33</v>
      </c>
      <c r="F323" s="55" t="s">
        <v>34</v>
      </c>
      <c r="G323" s="56">
        <v>60011</v>
      </c>
      <c r="H323" s="59">
        <v>1</v>
      </c>
      <c r="I323" s="59">
        <v>1</v>
      </c>
      <c r="J323" s="59">
        <v>1</v>
      </c>
      <c r="K323" s="59">
        <v>1</v>
      </c>
      <c r="L323" s="59">
        <v>1</v>
      </c>
      <c r="M323"/>
      <c r="N323"/>
      <c r="O323"/>
      <c r="P323"/>
      <c r="Q323"/>
      <c r="R323"/>
      <c r="S323"/>
      <c r="T323" s="6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>
      <c r="A324" s="44" t="s">
        <v>427</v>
      </c>
      <c r="B324" s="52" t="s">
        <v>478</v>
      </c>
      <c r="C324" s="53" t="s">
        <v>571</v>
      </c>
      <c r="D324" s="65">
        <v>803080</v>
      </c>
      <c r="E324" s="54" t="s">
        <v>70</v>
      </c>
      <c r="F324" s="55" t="s">
        <v>76</v>
      </c>
      <c r="G324" s="56">
        <v>71072</v>
      </c>
      <c r="H324" s="59">
        <v>1</v>
      </c>
      <c r="I324" s="59">
        <v>1</v>
      </c>
      <c r="J324" s="59">
        <v>1</v>
      </c>
      <c r="K324" s="59">
        <v>1</v>
      </c>
      <c r="L324" s="59">
        <v>1</v>
      </c>
      <c r="M324"/>
      <c r="N324"/>
      <c r="O324"/>
      <c r="P324"/>
      <c r="Q324"/>
      <c r="R324"/>
      <c r="S324"/>
      <c r="T324" s="6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>
      <c r="A325" s="44" t="s">
        <v>427</v>
      </c>
      <c r="B325" s="52" t="s">
        <v>478</v>
      </c>
      <c r="C325" s="53" t="s">
        <v>572</v>
      </c>
      <c r="D325" s="65">
        <v>173039</v>
      </c>
      <c r="E325" s="54" t="s">
        <v>33</v>
      </c>
      <c r="F325" s="55" t="s">
        <v>34</v>
      </c>
      <c r="G325" s="56">
        <v>60011</v>
      </c>
      <c r="H325" s="59">
        <v>1</v>
      </c>
      <c r="I325" s="59">
        <v>1</v>
      </c>
      <c r="J325" s="59">
        <v>1</v>
      </c>
      <c r="K325" s="59">
        <v>1</v>
      </c>
      <c r="L325" s="59">
        <v>1</v>
      </c>
      <c r="M325"/>
      <c r="N325"/>
      <c r="O325"/>
      <c r="P325"/>
      <c r="Q325"/>
      <c r="R325"/>
      <c r="S325"/>
      <c r="T325" s="6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>
      <c r="A326" s="44" t="s">
        <v>427</v>
      </c>
      <c r="B326" s="52" t="s">
        <v>573</v>
      </c>
      <c r="C326" s="53" t="s">
        <v>574</v>
      </c>
      <c r="D326" s="65">
        <v>530001</v>
      </c>
      <c r="E326" s="54" t="s">
        <v>16</v>
      </c>
      <c r="F326" s="55" t="s">
        <v>17</v>
      </c>
      <c r="G326" s="56">
        <v>97012</v>
      </c>
      <c r="H326" s="57">
        <f>199+31</f>
        <v>230</v>
      </c>
      <c r="I326" s="57">
        <f>80+1</f>
        <v>81</v>
      </c>
      <c r="J326" s="57">
        <f>99+28</f>
        <v>127</v>
      </c>
      <c r="K326" s="57">
        <f>25+1</f>
        <v>26</v>
      </c>
      <c r="L326" s="57">
        <f>60+1</f>
        <v>61</v>
      </c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 s="60"/>
      <c r="AB326" s="60"/>
      <c r="AC326" s="60"/>
      <c r="AD326" s="60"/>
      <c r="AE326" s="60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44" t="s">
        <v>427</v>
      </c>
      <c r="B327" s="52" t="s">
        <v>573</v>
      </c>
      <c r="C327" s="53" t="s">
        <v>575</v>
      </c>
      <c r="D327" s="65">
        <v>193002</v>
      </c>
      <c r="E327" s="54" t="s">
        <v>37</v>
      </c>
      <c r="F327" s="55" t="s">
        <v>236</v>
      </c>
      <c r="G327" s="56" t="s">
        <v>576</v>
      </c>
      <c r="H327" s="59">
        <v>1</v>
      </c>
      <c r="I327" s="59">
        <v>1</v>
      </c>
      <c r="J327" s="59">
        <v>1</v>
      </c>
      <c r="K327" s="59">
        <v>1</v>
      </c>
      <c r="L327" s="59">
        <v>1</v>
      </c>
      <c r="M327"/>
      <c r="N327"/>
      <c r="O327"/>
      <c r="P327"/>
      <c r="Q327"/>
      <c r="R327"/>
      <c r="S327"/>
      <c r="T327" s="6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44" t="s">
        <v>427</v>
      </c>
      <c r="B328" s="52" t="s">
        <v>573</v>
      </c>
      <c r="C328" s="53" t="s">
        <v>577</v>
      </c>
      <c r="D328" s="65">
        <v>533013</v>
      </c>
      <c r="E328" s="54" t="s">
        <v>275</v>
      </c>
      <c r="F328" s="55" t="s">
        <v>282</v>
      </c>
      <c r="G328" s="56" t="s">
        <v>283</v>
      </c>
      <c r="H328" s="59">
        <v>1</v>
      </c>
      <c r="I328" s="59">
        <v>1</v>
      </c>
      <c r="J328" s="59">
        <v>1</v>
      </c>
      <c r="K328" s="59">
        <v>1</v>
      </c>
      <c r="L328" s="59">
        <v>1</v>
      </c>
      <c r="M328"/>
      <c r="N328"/>
      <c r="O328"/>
      <c r="P328"/>
      <c r="Q328"/>
      <c r="R328"/>
      <c r="S328"/>
      <c r="T328" s="6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 s="44" t="s">
        <v>427</v>
      </c>
      <c r="B329" s="52" t="s">
        <v>573</v>
      </c>
      <c r="C329" s="53" t="s">
        <v>578</v>
      </c>
      <c r="D329" s="65">
        <v>533014</v>
      </c>
      <c r="E329" s="54" t="s">
        <v>45</v>
      </c>
      <c r="F329" s="55" t="s">
        <v>48</v>
      </c>
      <c r="G329" s="56">
        <v>25313</v>
      </c>
      <c r="H329" s="59">
        <v>1</v>
      </c>
      <c r="I329" s="59">
        <v>1</v>
      </c>
      <c r="J329" s="59">
        <v>1</v>
      </c>
      <c r="K329" s="59">
        <v>1</v>
      </c>
      <c r="L329" s="59">
        <v>1</v>
      </c>
      <c r="M329"/>
      <c r="N329"/>
      <c r="O329"/>
      <c r="P329"/>
      <c r="Q329"/>
      <c r="R329"/>
      <c r="S329"/>
      <c r="T329" s="6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 s="44" t="s">
        <v>427</v>
      </c>
      <c r="B330" s="52" t="s">
        <v>579</v>
      </c>
      <c r="C330" s="53" t="s">
        <v>580</v>
      </c>
      <c r="D330" s="65">
        <v>110008</v>
      </c>
      <c r="E330" s="54" t="s">
        <v>16</v>
      </c>
      <c r="F330" s="55" t="s">
        <v>17</v>
      </c>
      <c r="G330" s="56">
        <v>97012</v>
      </c>
      <c r="H330" s="57">
        <v>23</v>
      </c>
      <c r="I330" s="57">
        <v>1</v>
      </c>
      <c r="J330" s="57">
        <v>103</v>
      </c>
      <c r="K330" s="57">
        <v>2</v>
      </c>
      <c r="L330" s="57">
        <v>1</v>
      </c>
      <c r="M330" s="66"/>
      <c r="N330" s="66"/>
      <c r="O330" s="66"/>
      <c r="P330" s="66"/>
      <c r="Q330" s="66"/>
      <c r="R330" s="50"/>
      <c r="S330" s="50"/>
      <c r="T330"/>
      <c r="U330"/>
      <c r="V330"/>
      <c r="W330"/>
      <c r="X330"/>
      <c r="Y330"/>
      <c r="Z330"/>
      <c r="AA330" s="60"/>
      <c r="AB330"/>
      <c r="AC330" s="60"/>
      <c r="AD330" s="60"/>
      <c r="AE330" s="6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44" t="s">
        <v>427</v>
      </c>
      <c r="B331" s="52" t="s">
        <v>581</v>
      </c>
      <c r="C331" s="53" t="s">
        <v>582</v>
      </c>
      <c r="D331" s="65">
        <v>333005</v>
      </c>
      <c r="E331" s="54" t="s">
        <v>16</v>
      </c>
      <c r="F331" s="55" t="s">
        <v>17</v>
      </c>
      <c r="G331" s="56">
        <v>97012</v>
      </c>
      <c r="H331" s="57">
        <v>205</v>
      </c>
      <c r="I331" s="57">
        <v>6</v>
      </c>
      <c r="J331" s="57">
        <f>20+94</f>
        <v>114</v>
      </c>
      <c r="K331" s="57">
        <f>4+3</f>
        <v>7</v>
      </c>
      <c r="L331" s="57">
        <f>4+23</f>
        <v>27</v>
      </c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 s="60"/>
      <c r="AB331" s="60"/>
      <c r="AC331" s="60"/>
      <c r="AD331" s="60"/>
      <c r="AE331" s="60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2.75">
      <c r="A332" s="44" t="s">
        <v>427</v>
      </c>
      <c r="B332" s="52" t="s">
        <v>581</v>
      </c>
      <c r="C332" s="53" t="s">
        <v>583</v>
      </c>
      <c r="D332" s="65">
        <v>512006</v>
      </c>
      <c r="E332" s="54" t="s">
        <v>16</v>
      </c>
      <c r="F332" s="55" t="s">
        <v>17</v>
      </c>
      <c r="G332" s="56">
        <v>97012</v>
      </c>
      <c r="H332" s="59">
        <v>1</v>
      </c>
      <c r="I332" s="59">
        <v>1</v>
      </c>
      <c r="J332" s="59">
        <v>1</v>
      </c>
      <c r="K332" s="59">
        <v>1</v>
      </c>
      <c r="L332" s="59">
        <v>1</v>
      </c>
      <c r="M332"/>
      <c r="N332"/>
      <c r="O332"/>
      <c r="P332"/>
      <c r="Q332"/>
      <c r="R332"/>
      <c r="S332"/>
      <c r="T332" s="6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>
      <c r="A333" s="44" t="s">
        <v>427</v>
      </c>
      <c r="B333" s="52" t="s">
        <v>584</v>
      </c>
      <c r="C333" s="53" t="s">
        <v>585</v>
      </c>
      <c r="D333" s="65">
        <v>560010</v>
      </c>
      <c r="E333" s="54" t="s">
        <v>16</v>
      </c>
      <c r="F333" s="55" t="s">
        <v>17</v>
      </c>
      <c r="G333" s="56">
        <v>97012</v>
      </c>
      <c r="H333" s="57">
        <v>29</v>
      </c>
      <c r="I333" s="57">
        <v>1</v>
      </c>
      <c r="J333" s="57">
        <v>90</v>
      </c>
      <c r="K333" s="57">
        <v>5</v>
      </c>
      <c r="L333" s="57">
        <v>4</v>
      </c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 s="60"/>
      <c r="AB333" s="60"/>
      <c r="AC333" s="60"/>
      <c r="AD333" s="60"/>
      <c r="AE333" s="60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>
      <c r="A334" s="67" t="s">
        <v>586</v>
      </c>
      <c r="B334" s="67" t="s">
        <v>14</v>
      </c>
      <c r="C334" s="68" t="s">
        <v>15</v>
      </c>
      <c r="D334" s="69">
        <v>201057</v>
      </c>
      <c r="E334" s="69" t="s">
        <v>16</v>
      </c>
      <c r="F334" s="70" t="s">
        <v>17</v>
      </c>
      <c r="G334" s="71" t="s">
        <v>428</v>
      </c>
      <c r="H334" s="72"/>
      <c r="I334" s="72"/>
      <c r="J334" s="72"/>
      <c r="K334" s="72"/>
      <c r="L334" s="72"/>
      <c r="M334" s="50"/>
      <c r="N334" s="50"/>
      <c r="O334" s="50"/>
      <c r="P334" s="50"/>
      <c r="Q334" s="50"/>
      <c r="R334" s="50"/>
      <c r="S334" s="50"/>
      <c r="T334" s="51"/>
      <c r="U334"/>
      <c r="V334"/>
      <c r="W334"/>
      <c r="X334"/>
      <c r="Y334"/>
      <c r="Z334"/>
      <c r="AA334" s="60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2.75">
      <c r="A335" s="67" t="s">
        <v>586</v>
      </c>
      <c r="B335" s="25" t="s">
        <v>587</v>
      </c>
      <c r="C335" s="26" t="s">
        <v>588</v>
      </c>
      <c r="D335" s="36">
        <v>110404</v>
      </c>
      <c r="E335" s="27" t="s">
        <v>16</v>
      </c>
      <c r="F335" s="28" t="s">
        <v>17</v>
      </c>
      <c r="G335" s="29">
        <v>97012</v>
      </c>
      <c r="H335" s="73">
        <v>1</v>
      </c>
      <c r="I335" s="73">
        <v>1</v>
      </c>
      <c r="J335" s="73">
        <v>1863</v>
      </c>
      <c r="K335" s="73">
        <v>9</v>
      </c>
      <c r="L335" s="73">
        <v>1</v>
      </c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 s="60"/>
      <c r="AB335" s="60"/>
      <c r="AC335" s="74"/>
      <c r="AD335" s="60"/>
      <c r="AE335" s="60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2.75">
      <c r="A336" s="67" t="s">
        <v>586</v>
      </c>
      <c r="B336" s="25" t="s">
        <v>587</v>
      </c>
      <c r="C336" s="26" t="s">
        <v>589</v>
      </c>
      <c r="D336" s="36">
        <v>160486</v>
      </c>
      <c r="E336" s="27" t="s">
        <v>70</v>
      </c>
      <c r="F336" s="28" t="s">
        <v>590</v>
      </c>
      <c r="G336" s="29" t="s">
        <v>591</v>
      </c>
      <c r="H336" s="73">
        <v>1</v>
      </c>
      <c r="I336" s="73">
        <v>1</v>
      </c>
      <c r="J336" s="73">
        <v>1</v>
      </c>
      <c r="K336" s="73">
        <v>1</v>
      </c>
      <c r="L336" s="73">
        <v>1</v>
      </c>
      <c r="M336" s="32"/>
      <c r="N336" s="32"/>
      <c r="O336" s="32"/>
      <c r="P336" s="32"/>
      <c r="Q336" s="32"/>
      <c r="R336" s="32"/>
      <c r="S336" s="32"/>
      <c r="T336" s="34"/>
      <c r="U336" s="32"/>
      <c r="V336" s="32"/>
      <c r="W336" s="32"/>
      <c r="X336" s="32"/>
      <c r="Y336" s="32"/>
      <c r="Z336" s="32"/>
      <c r="AA336"/>
      <c r="AB336" s="74"/>
      <c r="AC336" s="74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2.75">
      <c r="A337" s="67" t="s">
        <v>586</v>
      </c>
      <c r="B337" s="25" t="s">
        <v>587</v>
      </c>
      <c r="C337" s="26" t="s">
        <v>592</v>
      </c>
      <c r="D337" s="36">
        <v>110402</v>
      </c>
      <c r="E337" s="27" t="s">
        <v>33</v>
      </c>
      <c r="F337" s="28" t="s">
        <v>34</v>
      </c>
      <c r="G337" s="29">
        <v>60011</v>
      </c>
      <c r="H337" s="75">
        <v>1</v>
      </c>
      <c r="I337" s="75">
        <v>1</v>
      </c>
      <c r="J337" s="75">
        <v>1</v>
      </c>
      <c r="K337" s="75">
        <v>1</v>
      </c>
      <c r="L337" s="75">
        <v>1</v>
      </c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/>
      <c r="AB337" s="74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2.75">
      <c r="A338" s="67" t="s">
        <v>586</v>
      </c>
      <c r="B338" s="25" t="s">
        <v>587</v>
      </c>
      <c r="C338" s="26" t="s">
        <v>593</v>
      </c>
      <c r="D338" s="36">
        <v>160049</v>
      </c>
      <c r="E338" s="27" t="s">
        <v>37</v>
      </c>
      <c r="F338" s="28" t="s">
        <v>236</v>
      </c>
      <c r="G338" s="29">
        <v>13897</v>
      </c>
      <c r="H338" s="75">
        <v>1</v>
      </c>
      <c r="I338" s="75">
        <v>1</v>
      </c>
      <c r="J338" s="75">
        <v>1</v>
      </c>
      <c r="K338" s="75">
        <v>1</v>
      </c>
      <c r="L338" s="75">
        <v>1</v>
      </c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2.75">
      <c r="A339" s="67" t="s">
        <v>586</v>
      </c>
      <c r="B339" s="25" t="s">
        <v>587</v>
      </c>
      <c r="C339" s="26" t="s">
        <v>594</v>
      </c>
      <c r="D339" s="36">
        <v>160482</v>
      </c>
      <c r="E339" s="27" t="s">
        <v>210</v>
      </c>
      <c r="F339" s="28" t="s">
        <v>211</v>
      </c>
      <c r="G339" s="29" t="s">
        <v>212</v>
      </c>
      <c r="H339" s="75">
        <v>1</v>
      </c>
      <c r="I339" s="75">
        <v>1</v>
      </c>
      <c r="J339" s="75">
        <v>1</v>
      </c>
      <c r="K339" s="75">
        <v>1</v>
      </c>
      <c r="L339" s="75">
        <v>1</v>
      </c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74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2.75">
      <c r="A340" s="67" t="s">
        <v>586</v>
      </c>
      <c r="B340" s="25" t="s">
        <v>587</v>
      </c>
      <c r="C340" s="26" t="s">
        <v>595</v>
      </c>
      <c r="D340" s="36">
        <v>160203</v>
      </c>
      <c r="E340" s="27" t="s">
        <v>83</v>
      </c>
      <c r="F340" s="28" t="s">
        <v>84</v>
      </c>
      <c r="G340" s="29">
        <v>12190</v>
      </c>
      <c r="H340" s="75">
        <v>1</v>
      </c>
      <c r="I340" s="75">
        <v>1</v>
      </c>
      <c r="J340" s="75">
        <v>1</v>
      </c>
      <c r="K340" s="75">
        <v>1</v>
      </c>
      <c r="L340" s="75">
        <v>1</v>
      </c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2.75">
      <c r="A341" s="67" t="s">
        <v>586</v>
      </c>
      <c r="B341" s="25" t="s">
        <v>587</v>
      </c>
      <c r="C341" s="26" t="s">
        <v>596</v>
      </c>
      <c r="D341" s="36">
        <v>160105</v>
      </c>
      <c r="E341" s="27" t="s">
        <v>445</v>
      </c>
      <c r="F341" s="28" t="s">
        <v>446</v>
      </c>
      <c r="G341" s="29" t="s">
        <v>447</v>
      </c>
      <c r="H341" s="75">
        <v>1</v>
      </c>
      <c r="I341" s="75">
        <v>1</v>
      </c>
      <c r="J341" s="75">
        <v>1</v>
      </c>
      <c r="K341" s="75">
        <v>1</v>
      </c>
      <c r="L341" s="75">
        <v>1</v>
      </c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2.75">
      <c r="A342" s="67" t="s">
        <v>586</v>
      </c>
      <c r="B342" s="25" t="s">
        <v>587</v>
      </c>
      <c r="C342" s="26" t="s">
        <v>597</v>
      </c>
      <c r="D342" s="36">
        <v>160204</v>
      </c>
      <c r="E342" s="27" t="s">
        <v>83</v>
      </c>
      <c r="F342" s="28" t="s">
        <v>84</v>
      </c>
      <c r="G342" s="29">
        <v>12190</v>
      </c>
      <c r="H342" s="75">
        <v>1</v>
      </c>
      <c r="I342" s="75">
        <v>1</v>
      </c>
      <c r="J342" s="75">
        <v>1</v>
      </c>
      <c r="K342" s="75">
        <v>1</v>
      </c>
      <c r="L342" s="75">
        <v>1</v>
      </c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2.75">
      <c r="A343" s="67" t="s">
        <v>586</v>
      </c>
      <c r="B343" s="25" t="s">
        <v>587</v>
      </c>
      <c r="C343" s="26" t="s">
        <v>598</v>
      </c>
      <c r="D343" s="36">
        <v>160045</v>
      </c>
      <c r="E343" s="27" t="s">
        <v>37</v>
      </c>
      <c r="F343" s="28" t="s">
        <v>236</v>
      </c>
      <c r="G343" s="29">
        <v>13897</v>
      </c>
      <c r="H343" s="75">
        <v>1</v>
      </c>
      <c r="I343" s="75">
        <v>1</v>
      </c>
      <c r="J343" s="75">
        <v>1</v>
      </c>
      <c r="K343" s="75">
        <v>1</v>
      </c>
      <c r="L343" s="75">
        <v>1</v>
      </c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2.75">
      <c r="A344" s="67" t="s">
        <v>586</v>
      </c>
      <c r="B344" s="25" t="s">
        <v>587</v>
      </c>
      <c r="C344" s="26" t="s">
        <v>599</v>
      </c>
      <c r="D344" s="36">
        <v>160202</v>
      </c>
      <c r="E344" s="27" t="s">
        <v>83</v>
      </c>
      <c r="F344" s="28" t="s">
        <v>600</v>
      </c>
      <c r="G344" s="29">
        <v>11592</v>
      </c>
      <c r="H344" s="75">
        <v>1</v>
      </c>
      <c r="I344" s="75">
        <v>1</v>
      </c>
      <c r="J344" s="75">
        <v>1</v>
      </c>
      <c r="K344" s="75">
        <v>1</v>
      </c>
      <c r="L344" s="75">
        <v>1</v>
      </c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2.75">
      <c r="A345" s="67" t="s">
        <v>586</v>
      </c>
      <c r="B345" s="25" t="s">
        <v>587</v>
      </c>
      <c r="C345" s="26" t="s">
        <v>601</v>
      </c>
      <c r="D345" s="36">
        <v>160179</v>
      </c>
      <c r="E345" s="27" t="s">
        <v>45</v>
      </c>
      <c r="F345" s="28" t="s">
        <v>602</v>
      </c>
      <c r="G345" s="29">
        <v>24910</v>
      </c>
      <c r="H345" s="75">
        <v>1</v>
      </c>
      <c r="I345" s="75">
        <v>1</v>
      </c>
      <c r="J345" s="75">
        <v>1</v>
      </c>
      <c r="K345" s="75">
        <v>1</v>
      </c>
      <c r="L345" s="75">
        <v>1</v>
      </c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2.75">
      <c r="A346" s="67" t="s">
        <v>586</v>
      </c>
      <c r="B346" s="25" t="s">
        <v>587</v>
      </c>
      <c r="C346" s="26" t="s">
        <v>603</v>
      </c>
      <c r="D346" s="36">
        <v>160093</v>
      </c>
      <c r="E346" s="27" t="s">
        <v>21</v>
      </c>
      <c r="F346" s="28" t="s">
        <v>604</v>
      </c>
      <c r="G346" s="29">
        <v>57037</v>
      </c>
      <c r="H346" s="75">
        <v>1</v>
      </c>
      <c r="I346" s="75">
        <v>1</v>
      </c>
      <c r="J346" s="75">
        <v>1</v>
      </c>
      <c r="K346" s="75">
        <v>1</v>
      </c>
      <c r="L346" s="75">
        <v>1</v>
      </c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2.75">
      <c r="A347" s="67" t="s">
        <v>586</v>
      </c>
      <c r="B347" s="25" t="s">
        <v>587</v>
      </c>
      <c r="C347" s="26" t="s">
        <v>605</v>
      </c>
      <c r="D347" s="36">
        <v>160027</v>
      </c>
      <c r="E347" s="27" t="s">
        <v>224</v>
      </c>
      <c r="F347" s="28" t="s">
        <v>606</v>
      </c>
      <c r="G347" s="29">
        <v>33634</v>
      </c>
      <c r="H347" s="75">
        <v>1</v>
      </c>
      <c r="I347" s="75">
        <v>1</v>
      </c>
      <c r="J347" s="75">
        <v>1</v>
      </c>
      <c r="K347" s="75">
        <v>1</v>
      </c>
      <c r="L347" s="75">
        <v>1</v>
      </c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2.75">
      <c r="A348" s="67" t="s">
        <v>586</v>
      </c>
      <c r="B348" s="25" t="s">
        <v>587</v>
      </c>
      <c r="C348" s="26" t="s">
        <v>607</v>
      </c>
      <c r="D348" s="36">
        <v>160007</v>
      </c>
      <c r="E348" s="27" t="s">
        <v>100</v>
      </c>
      <c r="F348" s="28" t="s">
        <v>101</v>
      </c>
      <c r="G348" s="29" t="s">
        <v>102</v>
      </c>
      <c r="H348" s="75">
        <v>1</v>
      </c>
      <c r="I348" s="75">
        <v>1</v>
      </c>
      <c r="J348" s="75">
        <v>1</v>
      </c>
      <c r="K348" s="75">
        <v>1</v>
      </c>
      <c r="L348" s="75">
        <v>1</v>
      </c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2.75">
      <c r="A349" s="67" t="s">
        <v>586</v>
      </c>
      <c r="B349" s="25" t="s">
        <v>587</v>
      </c>
      <c r="C349" s="26" t="s">
        <v>608</v>
      </c>
      <c r="D349" s="36">
        <v>160348</v>
      </c>
      <c r="E349" s="27" t="s">
        <v>64</v>
      </c>
      <c r="F349" s="28" t="s">
        <v>65</v>
      </c>
      <c r="G349" s="29" t="s">
        <v>66</v>
      </c>
      <c r="H349" s="75">
        <v>1</v>
      </c>
      <c r="I349" s="75">
        <v>1</v>
      </c>
      <c r="J349" s="75">
        <v>1</v>
      </c>
      <c r="K349" s="75">
        <v>1</v>
      </c>
      <c r="L349" s="75">
        <v>1</v>
      </c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2.75">
      <c r="A350" s="67" t="s">
        <v>586</v>
      </c>
      <c r="B350" s="25" t="s">
        <v>587</v>
      </c>
      <c r="C350" s="26" t="s">
        <v>609</v>
      </c>
      <c r="D350" s="36">
        <v>160213</v>
      </c>
      <c r="E350" s="27" t="s">
        <v>90</v>
      </c>
      <c r="F350" s="28" t="s">
        <v>91</v>
      </c>
      <c r="G350" s="29">
        <v>75353</v>
      </c>
      <c r="H350" s="75">
        <v>1</v>
      </c>
      <c r="I350" s="75">
        <v>1</v>
      </c>
      <c r="J350" s="75">
        <v>1</v>
      </c>
      <c r="K350" s="75">
        <v>1</v>
      </c>
      <c r="L350" s="75">
        <v>1</v>
      </c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2.75">
      <c r="A351" s="67" t="s">
        <v>586</v>
      </c>
      <c r="B351" s="25" t="s">
        <v>587</v>
      </c>
      <c r="C351" s="26" t="s">
        <v>610</v>
      </c>
      <c r="D351" s="36">
        <v>160353</v>
      </c>
      <c r="E351" s="27" t="s">
        <v>210</v>
      </c>
      <c r="F351" s="28" t="s">
        <v>211</v>
      </c>
      <c r="G351" s="29" t="s">
        <v>212</v>
      </c>
      <c r="H351" s="75">
        <v>1</v>
      </c>
      <c r="I351" s="75">
        <v>1</v>
      </c>
      <c r="J351" s="75">
        <v>1</v>
      </c>
      <c r="K351" s="75">
        <v>1</v>
      </c>
      <c r="L351" s="75">
        <v>1</v>
      </c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2.75">
      <c r="A352" s="67" t="s">
        <v>586</v>
      </c>
      <c r="B352" s="25" t="s">
        <v>587</v>
      </c>
      <c r="C352" s="26" t="s">
        <v>611</v>
      </c>
      <c r="D352" s="36">
        <v>160189</v>
      </c>
      <c r="E352" s="27" t="s">
        <v>45</v>
      </c>
      <c r="F352" s="28" t="s">
        <v>48</v>
      </c>
      <c r="G352" s="29">
        <v>25313</v>
      </c>
      <c r="H352" s="75">
        <v>1</v>
      </c>
      <c r="I352" s="75">
        <v>1</v>
      </c>
      <c r="J352" s="75">
        <v>1</v>
      </c>
      <c r="K352" s="75">
        <v>1</v>
      </c>
      <c r="L352" s="75">
        <v>1</v>
      </c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>
      <c r="A353" s="67" t="s">
        <v>586</v>
      </c>
      <c r="B353" s="25" t="s">
        <v>587</v>
      </c>
      <c r="C353" s="26" t="s">
        <v>612</v>
      </c>
      <c r="D353" s="36">
        <v>160001</v>
      </c>
      <c r="E353" s="27" t="s">
        <v>138</v>
      </c>
      <c r="F353" s="28" t="s">
        <v>139</v>
      </c>
      <c r="G353" s="29" t="s">
        <v>140</v>
      </c>
      <c r="H353" s="75">
        <v>1</v>
      </c>
      <c r="I353" s="75">
        <v>1</v>
      </c>
      <c r="J353" s="75">
        <v>1</v>
      </c>
      <c r="K353" s="75">
        <v>1</v>
      </c>
      <c r="L353" s="75">
        <v>1</v>
      </c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.75">
      <c r="A354" s="67" t="s">
        <v>586</v>
      </c>
      <c r="B354" s="25" t="s">
        <v>587</v>
      </c>
      <c r="C354" s="26" t="s">
        <v>613</v>
      </c>
      <c r="D354" s="36">
        <v>160157</v>
      </c>
      <c r="E354" s="27" t="s">
        <v>59</v>
      </c>
      <c r="F354" s="28" t="s">
        <v>60</v>
      </c>
      <c r="G354" s="29">
        <v>90670</v>
      </c>
      <c r="H354" s="75">
        <v>1</v>
      </c>
      <c r="I354" s="75">
        <v>1</v>
      </c>
      <c r="J354" s="75">
        <v>1</v>
      </c>
      <c r="K354" s="75">
        <v>1</v>
      </c>
      <c r="L354" s="75">
        <v>1</v>
      </c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.75">
      <c r="A355" s="67" t="s">
        <v>586</v>
      </c>
      <c r="B355" s="25" t="s">
        <v>587</v>
      </c>
      <c r="C355" s="26" t="s">
        <v>614</v>
      </c>
      <c r="D355" s="36">
        <v>160249</v>
      </c>
      <c r="E355" s="27" t="s">
        <v>33</v>
      </c>
      <c r="F355" s="28" t="s">
        <v>615</v>
      </c>
      <c r="G355" s="29">
        <v>58831</v>
      </c>
      <c r="H355" s="75">
        <v>1</v>
      </c>
      <c r="I355" s="75">
        <v>1</v>
      </c>
      <c r="J355" s="75">
        <v>1</v>
      </c>
      <c r="K355" s="75">
        <v>1</v>
      </c>
      <c r="L355" s="75">
        <v>1</v>
      </c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2.75">
      <c r="A356" s="67" t="s">
        <v>586</v>
      </c>
      <c r="B356" s="25" t="s">
        <v>587</v>
      </c>
      <c r="C356" s="26" t="s">
        <v>616</v>
      </c>
      <c r="D356" s="36">
        <v>160098</v>
      </c>
      <c r="E356" s="27" t="s">
        <v>345</v>
      </c>
      <c r="F356" s="28" t="s">
        <v>388</v>
      </c>
      <c r="G356" s="29">
        <v>93734</v>
      </c>
      <c r="H356" s="75">
        <v>1</v>
      </c>
      <c r="I356" s="75">
        <v>1</v>
      </c>
      <c r="J356" s="75">
        <v>1</v>
      </c>
      <c r="K356" s="75">
        <v>1</v>
      </c>
      <c r="L356" s="75">
        <v>1</v>
      </c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2.75">
      <c r="A357" s="67" t="s">
        <v>586</v>
      </c>
      <c r="B357" s="25" t="s">
        <v>587</v>
      </c>
      <c r="C357" s="26" t="s">
        <v>617</v>
      </c>
      <c r="D357" s="36">
        <v>160528</v>
      </c>
      <c r="E357" s="27" t="s">
        <v>16</v>
      </c>
      <c r="F357" s="28" t="s">
        <v>17</v>
      </c>
      <c r="G357" s="29">
        <v>97012</v>
      </c>
      <c r="H357" s="75">
        <v>1</v>
      </c>
      <c r="I357" s="75">
        <v>1</v>
      </c>
      <c r="J357" s="75">
        <v>1</v>
      </c>
      <c r="K357" s="75">
        <v>1</v>
      </c>
      <c r="L357" s="75">
        <v>1</v>
      </c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2.75">
      <c r="A358" s="67" t="s">
        <v>586</v>
      </c>
      <c r="B358" s="25" t="s">
        <v>587</v>
      </c>
      <c r="C358" s="26" t="s">
        <v>618</v>
      </c>
      <c r="D358" s="36">
        <v>160238</v>
      </c>
      <c r="E358" s="27" t="s">
        <v>33</v>
      </c>
      <c r="F358" s="28" t="s">
        <v>34</v>
      </c>
      <c r="G358" s="29">
        <v>60011</v>
      </c>
      <c r="H358" s="75">
        <v>1</v>
      </c>
      <c r="I358" s="75">
        <v>1</v>
      </c>
      <c r="J358" s="75">
        <v>1</v>
      </c>
      <c r="K358" s="75">
        <v>1</v>
      </c>
      <c r="L358" s="75">
        <v>1</v>
      </c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>
      <c r="A359" s="67" t="s">
        <v>586</v>
      </c>
      <c r="B359" s="25" t="s">
        <v>587</v>
      </c>
      <c r="C359" s="26" t="s">
        <v>619</v>
      </c>
      <c r="D359" s="36">
        <v>160518</v>
      </c>
      <c r="E359" s="27" t="s">
        <v>70</v>
      </c>
      <c r="F359" s="28" t="s">
        <v>620</v>
      </c>
      <c r="G359" s="29">
        <v>71838</v>
      </c>
      <c r="H359" s="75">
        <v>1</v>
      </c>
      <c r="I359" s="75">
        <v>1</v>
      </c>
      <c r="J359" s="75">
        <v>1</v>
      </c>
      <c r="K359" s="75">
        <v>1</v>
      </c>
      <c r="L359" s="75">
        <v>1</v>
      </c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>
      <c r="A360" s="67" t="s">
        <v>586</v>
      </c>
      <c r="B360" s="25" t="s">
        <v>587</v>
      </c>
      <c r="C360" s="26" t="s">
        <v>621</v>
      </c>
      <c r="D360" s="36">
        <v>160012</v>
      </c>
      <c r="E360" s="27" t="s">
        <v>100</v>
      </c>
      <c r="F360" s="28" t="s">
        <v>101</v>
      </c>
      <c r="G360" s="29" t="s">
        <v>102</v>
      </c>
      <c r="H360" s="75">
        <v>1</v>
      </c>
      <c r="I360" s="75">
        <v>1</v>
      </c>
      <c r="J360" s="75">
        <v>1</v>
      </c>
      <c r="K360" s="75">
        <v>1</v>
      </c>
      <c r="L360" s="75">
        <v>1</v>
      </c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2.75">
      <c r="A361" s="67" t="s">
        <v>586</v>
      </c>
      <c r="B361" s="25" t="s">
        <v>587</v>
      </c>
      <c r="C361" s="26" t="s">
        <v>622</v>
      </c>
      <c r="D361" s="36">
        <v>160062</v>
      </c>
      <c r="E361" s="27" t="s">
        <v>16</v>
      </c>
      <c r="F361" s="28" t="s">
        <v>17</v>
      </c>
      <c r="G361" s="29">
        <v>97012</v>
      </c>
      <c r="H361" s="75">
        <v>1</v>
      </c>
      <c r="I361" s="75">
        <v>1</v>
      </c>
      <c r="J361" s="75">
        <v>1</v>
      </c>
      <c r="K361" s="75">
        <v>1</v>
      </c>
      <c r="L361" s="75">
        <v>1</v>
      </c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67" t="s">
        <v>586</v>
      </c>
      <c r="B362" s="25" t="s">
        <v>587</v>
      </c>
      <c r="C362" s="26" t="s">
        <v>623</v>
      </c>
      <c r="D362" s="36">
        <v>160091</v>
      </c>
      <c r="E362" s="27" t="s">
        <v>16</v>
      </c>
      <c r="F362" s="28" t="s">
        <v>17</v>
      </c>
      <c r="G362" s="29">
        <v>97012</v>
      </c>
      <c r="H362" s="75">
        <v>1</v>
      </c>
      <c r="I362" s="75">
        <v>1</v>
      </c>
      <c r="J362" s="75">
        <v>1</v>
      </c>
      <c r="K362" s="75">
        <v>1</v>
      </c>
      <c r="L362" s="75">
        <v>1</v>
      </c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>
      <c r="A363" s="67" t="s">
        <v>586</v>
      </c>
      <c r="B363" s="25" t="s">
        <v>587</v>
      </c>
      <c r="C363" s="26" t="s">
        <v>624</v>
      </c>
      <c r="D363" s="36">
        <v>160079</v>
      </c>
      <c r="E363" s="27" t="s">
        <v>27</v>
      </c>
      <c r="F363" s="28" t="s">
        <v>28</v>
      </c>
      <c r="G363" s="29">
        <v>88412</v>
      </c>
      <c r="H363" s="75">
        <v>1</v>
      </c>
      <c r="I363" s="75">
        <v>1</v>
      </c>
      <c r="J363" s="75">
        <v>1</v>
      </c>
      <c r="K363" s="75">
        <v>1</v>
      </c>
      <c r="L363" s="75">
        <v>1</v>
      </c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>
      <c r="A364" s="67" t="s">
        <v>586</v>
      </c>
      <c r="B364" s="25" t="s">
        <v>587</v>
      </c>
      <c r="C364" s="26" t="s">
        <v>625</v>
      </c>
      <c r="D364" s="36">
        <v>160014</v>
      </c>
      <c r="E364" s="27" t="s">
        <v>100</v>
      </c>
      <c r="F364" s="28" t="s">
        <v>101</v>
      </c>
      <c r="G364" s="29" t="s">
        <v>102</v>
      </c>
      <c r="H364" s="75">
        <v>1</v>
      </c>
      <c r="I364" s="75">
        <v>1</v>
      </c>
      <c r="J364" s="75">
        <v>1</v>
      </c>
      <c r="K364" s="75">
        <v>1</v>
      </c>
      <c r="L364" s="75">
        <v>1</v>
      </c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.75">
      <c r="A365" s="67" t="s">
        <v>586</v>
      </c>
      <c r="B365" s="25" t="s">
        <v>587</v>
      </c>
      <c r="C365" s="26" t="s">
        <v>626</v>
      </c>
      <c r="D365" s="36">
        <v>160158</v>
      </c>
      <c r="E365" s="27" t="s">
        <v>59</v>
      </c>
      <c r="F365" s="28" t="s">
        <v>60</v>
      </c>
      <c r="G365" s="29">
        <v>90670</v>
      </c>
      <c r="H365" s="75">
        <v>1</v>
      </c>
      <c r="I365" s="75">
        <v>1</v>
      </c>
      <c r="J365" s="75">
        <v>1</v>
      </c>
      <c r="K365" s="75">
        <v>1</v>
      </c>
      <c r="L365" s="75">
        <v>1</v>
      </c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.75">
      <c r="A366" s="67" t="s">
        <v>586</v>
      </c>
      <c r="B366" s="25" t="s">
        <v>587</v>
      </c>
      <c r="C366" s="26" t="s">
        <v>627</v>
      </c>
      <c r="D366" s="36">
        <v>160209</v>
      </c>
      <c r="E366" s="27" t="s">
        <v>90</v>
      </c>
      <c r="F366" s="28" t="s">
        <v>502</v>
      </c>
      <c r="G366" s="29">
        <v>74934</v>
      </c>
      <c r="H366" s="75">
        <v>1</v>
      </c>
      <c r="I366" s="75">
        <v>1</v>
      </c>
      <c r="J366" s="75">
        <v>1</v>
      </c>
      <c r="K366" s="75">
        <v>1</v>
      </c>
      <c r="L366" s="75">
        <v>1</v>
      </c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>
      <c r="A367" s="67" t="s">
        <v>586</v>
      </c>
      <c r="B367" s="25" t="s">
        <v>587</v>
      </c>
      <c r="C367" s="26" t="s">
        <v>628</v>
      </c>
      <c r="D367" s="36">
        <v>160537</v>
      </c>
      <c r="E367" s="27" t="s">
        <v>100</v>
      </c>
      <c r="F367" s="28" t="s">
        <v>629</v>
      </c>
      <c r="G367" s="29" t="s">
        <v>630</v>
      </c>
      <c r="H367" s="75">
        <v>1</v>
      </c>
      <c r="I367" s="75">
        <v>1</v>
      </c>
      <c r="J367" s="75">
        <v>1</v>
      </c>
      <c r="K367" s="75">
        <v>1</v>
      </c>
      <c r="L367" s="75">
        <v>1</v>
      </c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>
      <c r="A368" s="67" t="s">
        <v>586</v>
      </c>
      <c r="B368" s="25" t="s">
        <v>587</v>
      </c>
      <c r="C368" s="26" t="s">
        <v>631</v>
      </c>
      <c r="D368" s="36">
        <v>160036</v>
      </c>
      <c r="E368" s="27" t="s">
        <v>224</v>
      </c>
      <c r="F368" s="28" t="s">
        <v>229</v>
      </c>
      <c r="G368" s="29">
        <v>38490</v>
      </c>
      <c r="H368" s="75">
        <v>1</v>
      </c>
      <c r="I368" s="75">
        <v>1</v>
      </c>
      <c r="J368" s="75">
        <v>1</v>
      </c>
      <c r="K368" s="75">
        <v>1</v>
      </c>
      <c r="L368" s="75">
        <v>1</v>
      </c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.75">
      <c r="A369" s="67" t="s">
        <v>586</v>
      </c>
      <c r="B369" s="25" t="s">
        <v>587</v>
      </c>
      <c r="C369" s="26" t="s">
        <v>632</v>
      </c>
      <c r="D369" s="36">
        <v>160118</v>
      </c>
      <c r="E369" s="27" t="s">
        <v>41</v>
      </c>
      <c r="F369" s="28" t="s">
        <v>42</v>
      </c>
      <c r="G369" s="29">
        <v>41238</v>
      </c>
      <c r="H369" s="75">
        <v>1</v>
      </c>
      <c r="I369" s="75">
        <v>1</v>
      </c>
      <c r="J369" s="75">
        <v>1</v>
      </c>
      <c r="K369" s="75">
        <v>1</v>
      </c>
      <c r="L369" s="75">
        <v>1</v>
      </c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.75">
      <c r="A370" s="67" t="s">
        <v>586</v>
      </c>
      <c r="B370" s="25" t="s">
        <v>587</v>
      </c>
      <c r="C370" s="26" t="s">
        <v>633</v>
      </c>
      <c r="D370" s="36">
        <v>160111</v>
      </c>
      <c r="E370" s="27" t="s">
        <v>41</v>
      </c>
      <c r="F370" s="28" t="s">
        <v>327</v>
      </c>
      <c r="G370" s="29">
        <v>47333</v>
      </c>
      <c r="H370" s="75">
        <v>1</v>
      </c>
      <c r="I370" s="75">
        <v>1</v>
      </c>
      <c r="J370" s="75">
        <v>1</v>
      </c>
      <c r="K370" s="75">
        <v>1</v>
      </c>
      <c r="L370" s="75">
        <v>1</v>
      </c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.75">
      <c r="A371" s="67" t="s">
        <v>586</v>
      </c>
      <c r="B371" s="25" t="s">
        <v>587</v>
      </c>
      <c r="C371" s="26" t="s">
        <v>634</v>
      </c>
      <c r="D371" s="36">
        <v>160140</v>
      </c>
      <c r="E371" s="27" t="s">
        <v>53</v>
      </c>
      <c r="F371" s="28" t="s">
        <v>57</v>
      </c>
      <c r="G371" s="29">
        <v>90514</v>
      </c>
      <c r="H371" s="75">
        <v>1</v>
      </c>
      <c r="I371" s="75">
        <v>1</v>
      </c>
      <c r="J371" s="75">
        <v>1</v>
      </c>
      <c r="K371" s="75">
        <v>1</v>
      </c>
      <c r="L371" s="75">
        <v>1</v>
      </c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.75">
      <c r="A372" s="67" t="s">
        <v>586</v>
      </c>
      <c r="B372" s="25" t="s">
        <v>587</v>
      </c>
      <c r="C372" s="26" t="s">
        <v>635</v>
      </c>
      <c r="D372" s="36">
        <v>160548</v>
      </c>
      <c r="E372" s="27" t="s">
        <v>16</v>
      </c>
      <c r="F372" s="28" t="s">
        <v>17</v>
      </c>
      <c r="G372" s="29">
        <v>97012</v>
      </c>
      <c r="H372" s="75">
        <v>1</v>
      </c>
      <c r="I372" s="75">
        <v>1</v>
      </c>
      <c r="J372" s="75">
        <v>1</v>
      </c>
      <c r="K372" s="75">
        <v>1</v>
      </c>
      <c r="L372" s="75">
        <v>1</v>
      </c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2.75">
      <c r="A373" s="67" t="s">
        <v>586</v>
      </c>
      <c r="B373" s="25" t="s">
        <v>587</v>
      </c>
      <c r="C373" s="26" t="s">
        <v>636</v>
      </c>
      <c r="D373" s="36">
        <v>160195</v>
      </c>
      <c r="E373" s="27" t="s">
        <v>45</v>
      </c>
      <c r="F373" s="28" t="s">
        <v>48</v>
      </c>
      <c r="G373" s="29">
        <v>25313</v>
      </c>
      <c r="H373" s="75">
        <v>1</v>
      </c>
      <c r="I373" s="75">
        <v>1</v>
      </c>
      <c r="J373" s="75">
        <v>1</v>
      </c>
      <c r="K373" s="75">
        <v>1</v>
      </c>
      <c r="L373" s="75">
        <v>1</v>
      </c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2.75">
      <c r="A374" s="67" t="s">
        <v>586</v>
      </c>
      <c r="B374" s="25" t="s">
        <v>587</v>
      </c>
      <c r="C374" s="26" t="s">
        <v>637</v>
      </c>
      <c r="D374" s="36">
        <v>160017</v>
      </c>
      <c r="E374" s="27" t="s">
        <v>100</v>
      </c>
      <c r="F374" s="28" t="s">
        <v>101</v>
      </c>
      <c r="G374" s="29" t="s">
        <v>102</v>
      </c>
      <c r="H374" s="75">
        <v>1</v>
      </c>
      <c r="I374" s="75">
        <v>1</v>
      </c>
      <c r="J374" s="75">
        <v>1</v>
      </c>
      <c r="K374" s="75">
        <v>1</v>
      </c>
      <c r="L374" s="75">
        <v>1</v>
      </c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2.75">
      <c r="A375" s="67" t="s">
        <v>586</v>
      </c>
      <c r="B375" s="25" t="s">
        <v>587</v>
      </c>
      <c r="C375" s="26" t="s">
        <v>638</v>
      </c>
      <c r="D375" s="36">
        <v>160220</v>
      </c>
      <c r="E375" s="27" t="s">
        <v>90</v>
      </c>
      <c r="F375" s="28" t="s">
        <v>91</v>
      </c>
      <c r="G375" s="29">
        <v>75353</v>
      </c>
      <c r="H375" s="75">
        <v>1</v>
      </c>
      <c r="I375" s="75">
        <v>1</v>
      </c>
      <c r="J375" s="75">
        <v>1</v>
      </c>
      <c r="K375" s="75">
        <v>1</v>
      </c>
      <c r="L375" s="75">
        <v>1</v>
      </c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2.75">
      <c r="A376" s="67" t="s">
        <v>586</v>
      </c>
      <c r="B376" s="25" t="s">
        <v>587</v>
      </c>
      <c r="C376" s="26" t="s">
        <v>639</v>
      </c>
      <c r="D376" s="36">
        <v>160076</v>
      </c>
      <c r="E376" s="27" t="s">
        <v>16</v>
      </c>
      <c r="F376" s="28" t="s">
        <v>17</v>
      </c>
      <c r="G376" s="29">
        <v>97012</v>
      </c>
      <c r="H376" s="75">
        <v>1</v>
      </c>
      <c r="I376" s="75">
        <v>1</v>
      </c>
      <c r="J376" s="75">
        <v>1</v>
      </c>
      <c r="K376" s="75">
        <v>1</v>
      </c>
      <c r="L376" s="75">
        <v>1</v>
      </c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>
      <c r="A377" s="67" t="s">
        <v>586</v>
      </c>
      <c r="B377" s="25" t="s">
        <v>587</v>
      </c>
      <c r="C377" s="26" t="s">
        <v>640</v>
      </c>
      <c r="D377" s="36">
        <v>160067</v>
      </c>
      <c r="E377" s="27" t="s">
        <v>16</v>
      </c>
      <c r="F377" s="28" t="s">
        <v>17</v>
      </c>
      <c r="G377" s="29">
        <v>97012</v>
      </c>
      <c r="H377" s="75">
        <v>1</v>
      </c>
      <c r="I377" s="75">
        <v>1</v>
      </c>
      <c r="J377" s="75">
        <v>1</v>
      </c>
      <c r="K377" s="75">
        <v>1</v>
      </c>
      <c r="L377" s="75">
        <v>1</v>
      </c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2.75">
      <c r="A378" s="67" t="s">
        <v>586</v>
      </c>
      <c r="B378" s="25" t="s">
        <v>587</v>
      </c>
      <c r="C378" s="26" t="s">
        <v>641</v>
      </c>
      <c r="D378" s="36">
        <v>160070</v>
      </c>
      <c r="E378" s="27" t="s">
        <v>16</v>
      </c>
      <c r="F378" s="28" t="s">
        <v>17</v>
      </c>
      <c r="G378" s="29">
        <v>97012</v>
      </c>
      <c r="H378" s="75">
        <v>1</v>
      </c>
      <c r="I378" s="75">
        <v>1</v>
      </c>
      <c r="J378" s="75">
        <v>1</v>
      </c>
      <c r="K378" s="75">
        <v>1</v>
      </c>
      <c r="L378" s="75">
        <v>1</v>
      </c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2.75">
      <c r="A379" s="67" t="s">
        <v>586</v>
      </c>
      <c r="B379" s="25" t="s">
        <v>587</v>
      </c>
      <c r="C379" s="26" t="s">
        <v>642</v>
      </c>
      <c r="D379" s="36">
        <v>160336</v>
      </c>
      <c r="E379" s="27" t="s">
        <v>33</v>
      </c>
      <c r="F379" s="28" t="s">
        <v>34</v>
      </c>
      <c r="G379" s="29">
        <v>60011</v>
      </c>
      <c r="H379" s="75">
        <v>1</v>
      </c>
      <c r="I379" s="75">
        <v>1</v>
      </c>
      <c r="J379" s="75">
        <v>1</v>
      </c>
      <c r="K379" s="75">
        <v>1</v>
      </c>
      <c r="L379" s="75">
        <v>1</v>
      </c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2.75">
      <c r="A380" s="67" t="s">
        <v>586</v>
      </c>
      <c r="B380" s="25" t="s">
        <v>587</v>
      </c>
      <c r="C380" s="26" t="s">
        <v>643</v>
      </c>
      <c r="D380" s="36">
        <v>160315</v>
      </c>
      <c r="E380" s="27" t="s">
        <v>33</v>
      </c>
      <c r="F380" s="28" t="s">
        <v>34</v>
      </c>
      <c r="G380" s="29">
        <v>60011</v>
      </c>
      <c r="H380" s="75">
        <v>1</v>
      </c>
      <c r="I380" s="75">
        <v>1</v>
      </c>
      <c r="J380" s="75">
        <v>1</v>
      </c>
      <c r="K380" s="75">
        <v>1</v>
      </c>
      <c r="L380" s="75">
        <v>1</v>
      </c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2.75">
      <c r="A381" s="67" t="s">
        <v>586</v>
      </c>
      <c r="B381" s="25" t="s">
        <v>587</v>
      </c>
      <c r="C381" s="26" t="s">
        <v>644</v>
      </c>
      <c r="D381" s="36">
        <v>160311</v>
      </c>
      <c r="E381" s="27" t="s">
        <v>33</v>
      </c>
      <c r="F381" s="28" t="s">
        <v>34</v>
      </c>
      <c r="G381" s="29">
        <v>60011</v>
      </c>
      <c r="H381" s="75">
        <v>1</v>
      </c>
      <c r="I381" s="75">
        <v>1</v>
      </c>
      <c r="J381" s="75">
        <v>1</v>
      </c>
      <c r="K381" s="75">
        <v>1</v>
      </c>
      <c r="L381" s="75">
        <v>1</v>
      </c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2.75">
      <c r="A382" s="67" t="s">
        <v>586</v>
      </c>
      <c r="B382" s="25" t="s">
        <v>587</v>
      </c>
      <c r="C382" s="26" t="s">
        <v>645</v>
      </c>
      <c r="D382" s="36">
        <v>160085</v>
      </c>
      <c r="E382" s="27" t="s">
        <v>16</v>
      </c>
      <c r="F382" s="28" t="s">
        <v>17</v>
      </c>
      <c r="G382" s="29">
        <v>97012</v>
      </c>
      <c r="H382" s="75">
        <v>1</v>
      </c>
      <c r="I382" s="75">
        <v>1</v>
      </c>
      <c r="J382" s="75">
        <v>1</v>
      </c>
      <c r="K382" s="75">
        <v>1</v>
      </c>
      <c r="L382" s="75">
        <v>1</v>
      </c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2.75">
      <c r="A383" s="67" t="s">
        <v>586</v>
      </c>
      <c r="B383" s="25" t="s">
        <v>587</v>
      </c>
      <c r="C383" s="26" t="s">
        <v>646</v>
      </c>
      <c r="D383" s="36">
        <v>160086</v>
      </c>
      <c r="E383" s="27" t="s">
        <v>16</v>
      </c>
      <c r="F383" s="28" t="s">
        <v>17</v>
      </c>
      <c r="G383" s="29">
        <v>97012</v>
      </c>
      <c r="H383" s="75">
        <v>1</v>
      </c>
      <c r="I383" s="75">
        <v>1</v>
      </c>
      <c r="J383" s="75">
        <v>1</v>
      </c>
      <c r="K383" s="75">
        <v>1</v>
      </c>
      <c r="L383" s="75">
        <v>1</v>
      </c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2.75">
      <c r="A384" s="67" t="s">
        <v>586</v>
      </c>
      <c r="B384" s="25" t="s">
        <v>587</v>
      </c>
      <c r="C384" s="26" t="s">
        <v>647</v>
      </c>
      <c r="D384" s="36">
        <v>160019</v>
      </c>
      <c r="E384" s="27" t="s">
        <v>100</v>
      </c>
      <c r="F384" s="28" t="s">
        <v>648</v>
      </c>
      <c r="G384" s="29">
        <v>98477</v>
      </c>
      <c r="H384" s="75">
        <v>1</v>
      </c>
      <c r="I384" s="75">
        <v>1</v>
      </c>
      <c r="J384" s="75">
        <v>1</v>
      </c>
      <c r="K384" s="75">
        <v>1</v>
      </c>
      <c r="L384" s="75">
        <v>1</v>
      </c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2.75">
      <c r="A385" s="67" t="s">
        <v>586</v>
      </c>
      <c r="B385" s="25" t="s">
        <v>587</v>
      </c>
      <c r="C385" s="26" t="s">
        <v>649</v>
      </c>
      <c r="D385" s="36">
        <v>160143</v>
      </c>
      <c r="E385" s="27" t="s">
        <v>53</v>
      </c>
      <c r="F385" s="28" t="s">
        <v>57</v>
      </c>
      <c r="G385" s="29">
        <v>90514</v>
      </c>
      <c r="H385" s="75">
        <v>1</v>
      </c>
      <c r="I385" s="75">
        <v>1</v>
      </c>
      <c r="J385" s="75">
        <v>1</v>
      </c>
      <c r="K385" s="75">
        <v>1</v>
      </c>
      <c r="L385" s="75">
        <v>1</v>
      </c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2.75">
      <c r="A386" s="67" t="s">
        <v>586</v>
      </c>
      <c r="B386" s="25" t="s">
        <v>587</v>
      </c>
      <c r="C386" s="26" t="s">
        <v>650</v>
      </c>
      <c r="D386" s="36">
        <v>160513</v>
      </c>
      <c r="E386" s="27" t="s">
        <v>53</v>
      </c>
      <c r="F386" s="28" t="s">
        <v>57</v>
      </c>
      <c r="G386" s="29">
        <v>90514</v>
      </c>
      <c r="H386" s="75">
        <v>1</v>
      </c>
      <c r="I386" s="75">
        <v>1</v>
      </c>
      <c r="J386" s="75">
        <v>1</v>
      </c>
      <c r="K386" s="75">
        <v>1</v>
      </c>
      <c r="L386" s="75">
        <v>1</v>
      </c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2.75">
      <c r="A387" s="67" t="s">
        <v>586</v>
      </c>
      <c r="B387" s="25" t="s">
        <v>587</v>
      </c>
      <c r="C387" s="26" t="s">
        <v>651</v>
      </c>
      <c r="D387" s="36">
        <v>160040</v>
      </c>
      <c r="E387" s="27" t="s">
        <v>224</v>
      </c>
      <c r="F387" s="28" t="s">
        <v>229</v>
      </c>
      <c r="G387" s="29">
        <v>38490</v>
      </c>
      <c r="H387" s="75">
        <v>1</v>
      </c>
      <c r="I387" s="75">
        <v>1</v>
      </c>
      <c r="J387" s="75">
        <v>1</v>
      </c>
      <c r="K387" s="75">
        <v>1</v>
      </c>
      <c r="L387" s="75">
        <v>1</v>
      </c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2.75">
      <c r="A388" s="67" t="s">
        <v>586</v>
      </c>
      <c r="B388" s="25" t="s">
        <v>587</v>
      </c>
      <c r="C388" s="26" t="s">
        <v>652</v>
      </c>
      <c r="D388" s="36">
        <v>160089</v>
      </c>
      <c r="E388" s="27" t="s">
        <v>16</v>
      </c>
      <c r="F388" s="28" t="s">
        <v>17</v>
      </c>
      <c r="G388" s="29">
        <v>97012</v>
      </c>
      <c r="H388" s="75">
        <v>1</v>
      </c>
      <c r="I388" s="75">
        <v>1</v>
      </c>
      <c r="J388" s="75">
        <v>1</v>
      </c>
      <c r="K388" s="75">
        <v>1</v>
      </c>
      <c r="L388" s="75">
        <v>1</v>
      </c>
      <c r="M388" s="39"/>
      <c r="N388" s="39"/>
      <c r="O388" s="39"/>
      <c r="P388" s="39"/>
      <c r="Q388" s="39"/>
      <c r="R388" s="39"/>
      <c r="S388" s="39"/>
      <c r="T388" s="35"/>
      <c r="U388" s="35"/>
      <c r="V388" s="35"/>
      <c r="W388" s="35"/>
      <c r="X388" s="35"/>
      <c r="Y388" s="35"/>
      <c r="Z388" s="35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2.75">
      <c r="A389" s="67" t="s">
        <v>586</v>
      </c>
      <c r="B389" s="25" t="s">
        <v>587</v>
      </c>
      <c r="C389" s="26" t="s">
        <v>653</v>
      </c>
      <c r="D389" s="36">
        <v>168003</v>
      </c>
      <c r="E389" s="27" t="s">
        <v>16</v>
      </c>
      <c r="F389" s="28" t="s">
        <v>17</v>
      </c>
      <c r="G389" s="29">
        <v>97012</v>
      </c>
      <c r="H389" s="75">
        <v>1</v>
      </c>
      <c r="I389" s="75">
        <v>1</v>
      </c>
      <c r="J389" s="75">
        <v>1</v>
      </c>
      <c r="K389" s="75">
        <v>1</v>
      </c>
      <c r="L389" s="75">
        <v>1</v>
      </c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2.75">
      <c r="A390" s="67" t="s">
        <v>586</v>
      </c>
      <c r="B390" s="25" t="s">
        <v>587</v>
      </c>
      <c r="C390" s="26" t="s">
        <v>654</v>
      </c>
      <c r="D390" s="36">
        <v>168007</v>
      </c>
      <c r="E390" s="27" t="s">
        <v>33</v>
      </c>
      <c r="F390" s="28" t="s">
        <v>34</v>
      </c>
      <c r="G390" s="29">
        <v>60011</v>
      </c>
      <c r="H390" s="75">
        <v>1</v>
      </c>
      <c r="I390" s="75">
        <v>1</v>
      </c>
      <c r="J390" s="75">
        <v>1</v>
      </c>
      <c r="K390" s="75">
        <v>1</v>
      </c>
      <c r="L390" s="75">
        <v>1</v>
      </c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2.75">
      <c r="A391" s="67" t="s">
        <v>586</v>
      </c>
      <c r="B391" s="25" t="s">
        <v>587</v>
      </c>
      <c r="C391" s="26" t="s">
        <v>655</v>
      </c>
      <c r="D391" s="36">
        <v>168004</v>
      </c>
      <c r="E391" s="27" t="s">
        <v>70</v>
      </c>
      <c r="F391" s="28" t="s">
        <v>656</v>
      </c>
      <c r="G391" s="29">
        <v>68713</v>
      </c>
      <c r="H391" s="75">
        <v>1</v>
      </c>
      <c r="I391" s="75">
        <v>1</v>
      </c>
      <c r="J391" s="75">
        <v>1</v>
      </c>
      <c r="K391" s="75">
        <v>1</v>
      </c>
      <c r="L391" s="75">
        <v>1</v>
      </c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2.75">
      <c r="A392" s="67" t="s">
        <v>586</v>
      </c>
      <c r="B392" s="25" t="s">
        <v>53</v>
      </c>
      <c r="C392" s="26" t="s">
        <v>657</v>
      </c>
      <c r="D392" s="36">
        <v>250110</v>
      </c>
      <c r="E392" s="27" t="s">
        <v>16</v>
      </c>
      <c r="F392" s="28" t="s">
        <v>17</v>
      </c>
      <c r="G392" s="29">
        <v>97012</v>
      </c>
      <c r="H392" s="73">
        <v>599</v>
      </c>
      <c r="I392" s="73">
        <v>1</v>
      </c>
      <c r="J392" s="73">
        <f>2769+850</f>
        <v>3619</v>
      </c>
      <c r="K392" s="73">
        <f>36+20</f>
        <v>56</v>
      </c>
      <c r="L392" s="73">
        <f>10+28</f>
        <v>38</v>
      </c>
      <c r="M392" s="42"/>
      <c r="N392" s="42"/>
      <c r="O392" s="42"/>
      <c r="P392" s="42"/>
      <c r="Q392" s="42"/>
      <c r="R392" s="42"/>
      <c r="S392" s="42"/>
      <c r="T392"/>
      <c r="U392"/>
      <c r="V392"/>
      <c r="W392"/>
      <c r="X392"/>
      <c r="Y392"/>
      <c r="Z392"/>
      <c r="AA392" s="60"/>
      <c r="AB392" s="60"/>
      <c r="AC392" s="60"/>
      <c r="AD392" s="60"/>
      <c r="AE392" s="60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2.75">
      <c r="A393" s="67" t="s">
        <v>586</v>
      </c>
      <c r="B393" s="25" t="s">
        <v>53</v>
      </c>
      <c r="C393" s="26" t="s">
        <v>658</v>
      </c>
      <c r="D393" s="36">
        <v>257030</v>
      </c>
      <c r="E393" s="27" t="s">
        <v>100</v>
      </c>
      <c r="F393" s="28" t="s">
        <v>659</v>
      </c>
      <c r="G393" s="29" t="s">
        <v>660</v>
      </c>
      <c r="H393" s="75">
        <v>1</v>
      </c>
      <c r="I393" s="75">
        <v>1</v>
      </c>
      <c r="J393" s="75">
        <v>1</v>
      </c>
      <c r="K393" s="75">
        <v>1</v>
      </c>
      <c r="L393" s="75">
        <v>1</v>
      </c>
      <c r="M393"/>
      <c r="N393"/>
      <c r="O393"/>
      <c r="P393"/>
      <c r="Q393"/>
      <c r="R393"/>
      <c r="S393"/>
      <c r="T393" s="6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2.75">
      <c r="A394" s="67" t="s">
        <v>586</v>
      </c>
      <c r="B394" s="25" t="s">
        <v>53</v>
      </c>
      <c r="C394" s="26" t="s">
        <v>661</v>
      </c>
      <c r="D394" s="36">
        <v>257025</v>
      </c>
      <c r="E394" s="27" t="s">
        <v>100</v>
      </c>
      <c r="F394" s="28" t="s">
        <v>648</v>
      </c>
      <c r="G394" s="29">
        <v>98477</v>
      </c>
      <c r="H394" s="75">
        <v>1</v>
      </c>
      <c r="I394" s="75">
        <v>1</v>
      </c>
      <c r="J394" s="75">
        <v>1</v>
      </c>
      <c r="K394" s="75">
        <v>1</v>
      </c>
      <c r="L394" s="75">
        <v>1</v>
      </c>
      <c r="M394"/>
      <c r="N394"/>
      <c r="O394"/>
      <c r="P394"/>
      <c r="Q394"/>
      <c r="R394"/>
      <c r="S394"/>
      <c r="T394" s="6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2.75">
      <c r="A395" s="67" t="s">
        <v>586</v>
      </c>
      <c r="B395" s="25" t="s">
        <v>53</v>
      </c>
      <c r="C395" s="26" t="s">
        <v>662</v>
      </c>
      <c r="D395" s="36">
        <v>257048</v>
      </c>
      <c r="E395" s="27" t="s">
        <v>90</v>
      </c>
      <c r="F395" s="28" t="s">
        <v>91</v>
      </c>
      <c r="G395" s="29">
        <v>75353</v>
      </c>
      <c r="H395" s="75">
        <v>1</v>
      </c>
      <c r="I395" s="75">
        <v>1</v>
      </c>
      <c r="J395" s="75">
        <v>1</v>
      </c>
      <c r="K395" s="75">
        <v>1</v>
      </c>
      <c r="L395" s="75">
        <v>1</v>
      </c>
      <c r="M395"/>
      <c r="N395"/>
      <c r="O395"/>
      <c r="P395"/>
      <c r="Q395"/>
      <c r="R395"/>
      <c r="S395"/>
      <c r="T395" s="6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2.75">
      <c r="A396" s="67" t="s">
        <v>586</v>
      </c>
      <c r="B396" s="25" t="s">
        <v>53</v>
      </c>
      <c r="C396" s="26" t="s">
        <v>663</v>
      </c>
      <c r="D396" s="36">
        <v>257052</v>
      </c>
      <c r="E396" s="27" t="s">
        <v>210</v>
      </c>
      <c r="F396" s="28" t="s">
        <v>211</v>
      </c>
      <c r="G396" s="29" t="s">
        <v>212</v>
      </c>
      <c r="H396" s="75">
        <v>1</v>
      </c>
      <c r="I396" s="75">
        <v>1</v>
      </c>
      <c r="J396" s="75">
        <v>1</v>
      </c>
      <c r="K396" s="75">
        <v>1</v>
      </c>
      <c r="L396" s="75">
        <v>1</v>
      </c>
      <c r="M396"/>
      <c r="N396"/>
      <c r="O396"/>
      <c r="P396"/>
      <c r="Q396"/>
      <c r="R396"/>
      <c r="S396"/>
      <c r="T396" s="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2.75">
      <c r="A397" s="67" t="s">
        <v>586</v>
      </c>
      <c r="B397" s="25" t="s">
        <v>53</v>
      </c>
      <c r="C397" s="26" t="s">
        <v>664</v>
      </c>
      <c r="D397" s="36">
        <v>257043</v>
      </c>
      <c r="E397" s="27" t="s">
        <v>275</v>
      </c>
      <c r="F397" s="28" t="s">
        <v>282</v>
      </c>
      <c r="G397" s="29" t="s">
        <v>283</v>
      </c>
      <c r="H397" s="75">
        <v>1</v>
      </c>
      <c r="I397" s="75">
        <v>1</v>
      </c>
      <c r="J397" s="75">
        <v>1</v>
      </c>
      <c r="K397" s="75">
        <v>1</v>
      </c>
      <c r="L397" s="75">
        <v>1</v>
      </c>
      <c r="M397"/>
      <c r="N397"/>
      <c r="O397"/>
      <c r="P397"/>
      <c r="Q397"/>
      <c r="R397"/>
      <c r="S397"/>
      <c r="T397" s="6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2.75">
      <c r="A398" s="67" t="s">
        <v>586</v>
      </c>
      <c r="B398" s="25" t="s">
        <v>53</v>
      </c>
      <c r="C398" s="26" t="s">
        <v>665</v>
      </c>
      <c r="D398" s="36">
        <v>250013</v>
      </c>
      <c r="E398" s="27" t="s">
        <v>174</v>
      </c>
      <c r="F398" s="28" t="s">
        <v>196</v>
      </c>
      <c r="G398" s="29">
        <v>27855</v>
      </c>
      <c r="H398" s="75">
        <v>1</v>
      </c>
      <c r="I398" s="75">
        <v>1</v>
      </c>
      <c r="J398" s="75">
        <v>1</v>
      </c>
      <c r="K398" s="75">
        <v>1</v>
      </c>
      <c r="L398" s="75">
        <v>1</v>
      </c>
      <c r="M398"/>
      <c r="N398"/>
      <c r="O398"/>
      <c r="P398"/>
      <c r="Q398"/>
      <c r="R398"/>
      <c r="S398"/>
      <c r="T398" s="6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2.75">
      <c r="A399" s="67" t="s">
        <v>586</v>
      </c>
      <c r="B399" s="25" t="s">
        <v>53</v>
      </c>
      <c r="C399" s="26" t="s">
        <v>666</v>
      </c>
      <c r="D399" s="36">
        <v>250026</v>
      </c>
      <c r="E399" s="27" t="s">
        <v>275</v>
      </c>
      <c r="F399" s="28" t="s">
        <v>282</v>
      </c>
      <c r="G399" s="29" t="s">
        <v>283</v>
      </c>
      <c r="H399" s="75">
        <v>1</v>
      </c>
      <c r="I399" s="75">
        <v>1</v>
      </c>
      <c r="J399" s="75">
        <v>1</v>
      </c>
      <c r="K399" s="75">
        <v>1</v>
      </c>
      <c r="L399" s="75">
        <v>1</v>
      </c>
      <c r="M399"/>
      <c r="N399"/>
      <c r="O399"/>
      <c r="P399"/>
      <c r="Q399"/>
      <c r="R399"/>
      <c r="S399"/>
      <c r="T399" s="6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2.75">
      <c r="A400" s="67" t="s">
        <v>586</v>
      </c>
      <c r="B400" s="25" t="s">
        <v>53</v>
      </c>
      <c r="C400" s="26" t="s">
        <v>667</v>
      </c>
      <c r="D400" s="36">
        <v>250029</v>
      </c>
      <c r="E400" s="27" t="s">
        <v>45</v>
      </c>
      <c r="F400" s="28" t="s">
        <v>48</v>
      </c>
      <c r="G400" s="29">
        <v>25313</v>
      </c>
      <c r="H400" s="75">
        <v>1</v>
      </c>
      <c r="I400" s="75">
        <v>1</v>
      </c>
      <c r="J400" s="75">
        <v>1</v>
      </c>
      <c r="K400" s="75">
        <v>1</v>
      </c>
      <c r="L400" s="75">
        <v>1</v>
      </c>
      <c r="M400"/>
      <c r="N400"/>
      <c r="O400"/>
      <c r="P400"/>
      <c r="Q400"/>
      <c r="R400"/>
      <c r="S400"/>
      <c r="T400" s="6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2.75">
      <c r="A401" s="67" t="s">
        <v>586</v>
      </c>
      <c r="B401" s="25" t="s">
        <v>53</v>
      </c>
      <c r="C401" s="26" t="s">
        <v>668</v>
      </c>
      <c r="D401" s="36">
        <v>250033</v>
      </c>
      <c r="E401" s="27" t="s">
        <v>27</v>
      </c>
      <c r="F401" s="28" t="s">
        <v>222</v>
      </c>
      <c r="G401" s="29">
        <v>88013</v>
      </c>
      <c r="H401" s="75">
        <v>1</v>
      </c>
      <c r="I401" s="75">
        <v>1</v>
      </c>
      <c r="J401" s="75">
        <v>1</v>
      </c>
      <c r="K401" s="75">
        <v>1</v>
      </c>
      <c r="L401" s="75">
        <v>1</v>
      </c>
      <c r="M401"/>
      <c r="N401"/>
      <c r="O401"/>
      <c r="P401"/>
      <c r="Q401"/>
      <c r="R401"/>
      <c r="S401"/>
      <c r="T401" s="6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2.75">
      <c r="A402" s="67" t="s">
        <v>586</v>
      </c>
      <c r="B402" s="25" t="s">
        <v>53</v>
      </c>
      <c r="C402" s="26" t="s">
        <v>669</v>
      </c>
      <c r="D402" s="36">
        <v>250039</v>
      </c>
      <c r="E402" s="27" t="s">
        <v>86</v>
      </c>
      <c r="F402" s="28" t="s">
        <v>87</v>
      </c>
      <c r="G402" s="29">
        <v>97330</v>
      </c>
      <c r="H402" s="75">
        <v>1</v>
      </c>
      <c r="I402" s="75">
        <v>1</v>
      </c>
      <c r="J402" s="75">
        <v>1</v>
      </c>
      <c r="K402" s="75">
        <v>1</v>
      </c>
      <c r="L402" s="75">
        <v>1</v>
      </c>
      <c r="M402"/>
      <c r="N402"/>
      <c r="O402"/>
      <c r="P402"/>
      <c r="Q402"/>
      <c r="R402"/>
      <c r="S402"/>
      <c r="T402" s="6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2.75">
      <c r="A403" s="67" t="s">
        <v>586</v>
      </c>
      <c r="B403" s="25" t="s">
        <v>53</v>
      </c>
      <c r="C403" s="26" t="s">
        <v>670</v>
      </c>
      <c r="D403" s="36">
        <v>250017</v>
      </c>
      <c r="E403" s="27" t="s">
        <v>37</v>
      </c>
      <c r="F403" s="28" t="s">
        <v>236</v>
      </c>
      <c r="G403" s="29">
        <v>13897</v>
      </c>
      <c r="H403" s="75">
        <v>1</v>
      </c>
      <c r="I403" s="75">
        <v>1</v>
      </c>
      <c r="J403" s="75">
        <v>1</v>
      </c>
      <c r="K403" s="75">
        <v>1</v>
      </c>
      <c r="L403" s="75">
        <v>1</v>
      </c>
      <c r="M403"/>
      <c r="N403"/>
      <c r="O403"/>
      <c r="P403"/>
      <c r="Q403"/>
      <c r="R403"/>
      <c r="S403"/>
      <c r="T403" s="6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2.75">
      <c r="A404" s="67" t="s">
        <v>586</v>
      </c>
      <c r="B404" s="25" t="s">
        <v>53</v>
      </c>
      <c r="C404" s="26" t="s">
        <v>671</v>
      </c>
      <c r="D404" s="36">
        <v>250015</v>
      </c>
      <c r="E404" s="27" t="s">
        <v>100</v>
      </c>
      <c r="F404" s="28" t="s">
        <v>101</v>
      </c>
      <c r="G404" s="29" t="s">
        <v>102</v>
      </c>
      <c r="H404" s="75">
        <v>1</v>
      </c>
      <c r="I404" s="75">
        <v>1</v>
      </c>
      <c r="J404" s="75">
        <v>1</v>
      </c>
      <c r="K404" s="75">
        <v>1</v>
      </c>
      <c r="L404" s="75">
        <v>1</v>
      </c>
      <c r="M404"/>
      <c r="N404"/>
      <c r="O404"/>
      <c r="P404"/>
      <c r="Q404"/>
      <c r="R404"/>
      <c r="S404"/>
      <c r="T404" s="6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2.75">
      <c r="A405" s="67" t="s">
        <v>586</v>
      </c>
      <c r="B405" s="25" t="s">
        <v>53</v>
      </c>
      <c r="C405" s="26" t="s">
        <v>672</v>
      </c>
      <c r="D405" s="36">
        <v>250030</v>
      </c>
      <c r="E405" s="27" t="s">
        <v>83</v>
      </c>
      <c r="F405" s="28" t="s">
        <v>84</v>
      </c>
      <c r="G405" s="29">
        <v>12190</v>
      </c>
      <c r="H405" s="75">
        <v>1</v>
      </c>
      <c r="I405" s="75">
        <v>1</v>
      </c>
      <c r="J405" s="75">
        <v>1</v>
      </c>
      <c r="K405" s="75">
        <v>1</v>
      </c>
      <c r="L405" s="75">
        <v>1</v>
      </c>
      <c r="M405"/>
      <c r="N405"/>
      <c r="O405"/>
      <c r="P405"/>
      <c r="Q405"/>
      <c r="R405"/>
      <c r="S405"/>
      <c r="T405" s="6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2.75">
      <c r="A406" s="67" t="s">
        <v>586</v>
      </c>
      <c r="B406" s="25" t="s">
        <v>53</v>
      </c>
      <c r="C406" s="26" t="s">
        <v>673</v>
      </c>
      <c r="D406" s="36">
        <v>250027</v>
      </c>
      <c r="E406" s="27" t="s">
        <v>24</v>
      </c>
      <c r="F406" s="28" t="s">
        <v>154</v>
      </c>
      <c r="G406" s="29">
        <v>20516</v>
      </c>
      <c r="H406" s="75">
        <v>1</v>
      </c>
      <c r="I406" s="75">
        <v>1</v>
      </c>
      <c r="J406" s="75">
        <v>1</v>
      </c>
      <c r="K406" s="75">
        <v>1</v>
      </c>
      <c r="L406" s="75">
        <v>1</v>
      </c>
      <c r="M406"/>
      <c r="N406"/>
      <c r="O406"/>
      <c r="P406"/>
      <c r="Q406"/>
      <c r="R406"/>
      <c r="S406"/>
      <c r="T406" s="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2.75">
      <c r="A407" s="67" t="s">
        <v>586</v>
      </c>
      <c r="B407" s="25" t="s">
        <v>53</v>
      </c>
      <c r="C407" s="26" t="s">
        <v>674</v>
      </c>
      <c r="D407" s="36">
        <v>250059</v>
      </c>
      <c r="E407" s="27" t="s">
        <v>33</v>
      </c>
      <c r="F407" s="28" t="s">
        <v>34</v>
      </c>
      <c r="G407" s="29">
        <v>60011</v>
      </c>
      <c r="H407" s="75">
        <v>1</v>
      </c>
      <c r="I407" s="75">
        <v>1</v>
      </c>
      <c r="J407" s="75">
        <v>1</v>
      </c>
      <c r="K407" s="75">
        <v>1</v>
      </c>
      <c r="L407" s="75">
        <v>1</v>
      </c>
      <c r="M407"/>
      <c r="N407"/>
      <c r="O407"/>
      <c r="P407"/>
      <c r="Q407"/>
      <c r="R407"/>
      <c r="S407"/>
      <c r="T407" s="6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2.75">
      <c r="A408" s="67" t="s">
        <v>586</v>
      </c>
      <c r="B408" s="25" t="s">
        <v>53</v>
      </c>
      <c r="C408" s="26" t="s">
        <v>675</v>
      </c>
      <c r="D408" s="36">
        <v>250057</v>
      </c>
      <c r="E408" s="27" t="s">
        <v>33</v>
      </c>
      <c r="F408" s="28" t="s">
        <v>34</v>
      </c>
      <c r="G408" s="29">
        <v>60011</v>
      </c>
      <c r="H408" s="75">
        <v>1</v>
      </c>
      <c r="I408" s="75">
        <v>1</v>
      </c>
      <c r="J408" s="75">
        <v>1</v>
      </c>
      <c r="K408" s="75">
        <v>1</v>
      </c>
      <c r="L408" s="75">
        <v>1</v>
      </c>
      <c r="M408"/>
      <c r="N408"/>
      <c r="O408"/>
      <c r="P408"/>
      <c r="Q408"/>
      <c r="R408"/>
      <c r="S408"/>
      <c r="T408" s="6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2.75">
      <c r="A409" s="67" t="s">
        <v>586</v>
      </c>
      <c r="B409" s="25" t="s">
        <v>53</v>
      </c>
      <c r="C409" s="26" t="s">
        <v>676</v>
      </c>
      <c r="D409" s="36">
        <v>250024</v>
      </c>
      <c r="E409" s="27" t="s">
        <v>53</v>
      </c>
      <c r="F409" s="28" t="s">
        <v>57</v>
      </c>
      <c r="G409" s="29">
        <v>90514</v>
      </c>
      <c r="H409" s="75">
        <v>1</v>
      </c>
      <c r="I409" s="75">
        <v>1</v>
      </c>
      <c r="J409" s="75">
        <v>1</v>
      </c>
      <c r="K409" s="75">
        <v>1</v>
      </c>
      <c r="L409" s="75">
        <v>1</v>
      </c>
      <c r="M409"/>
      <c r="N409"/>
      <c r="O409"/>
      <c r="P409"/>
      <c r="Q409"/>
      <c r="R409"/>
      <c r="S409"/>
      <c r="T409" s="6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2.75">
      <c r="A410" s="67" t="s">
        <v>586</v>
      </c>
      <c r="B410" s="25" t="s">
        <v>53</v>
      </c>
      <c r="C410" s="26" t="s">
        <v>677</v>
      </c>
      <c r="D410" s="36">
        <v>250021</v>
      </c>
      <c r="E410" s="27" t="s">
        <v>345</v>
      </c>
      <c r="F410" s="28" t="s">
        <v>388</v>
      </c>
      <c r="G410" s="29">
        <v>93734</v>
      </c>
      <c r="H410" s="75">
        <v>1</v>
      </c>
      <c r="I410" s="75">
        <v>1</v>
      </c>
      <c r="J410" s="75">
        <v>1</v>
      </c>
      <c r="K410" s="75">
        <v>1</v>
      </c>
      <c r="L410" s="75">
        <v>1</v>
      </c>
      <c r="M410"/>
      <c r="N410"/>
      <c r="O410"/>
      <c r="P410"/>
      <c r="Q410"/>
      <c r="R410"/>
      <c r="S410"/>
      <c r="T410" s="6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2.75">
      <c r="A411" s="67" t="s">
        <v>586</v>
      </c>
      <c r="B411" s="25" t="s">
        <v>53</v>
      </c>
      <c r="C411" s="26" t="s">
        <v>678</v>
      </c>
      <c r="D411" s="36">
        <v>250023</v>
      </c>
      <c r="E411" s="27" t="s">
        <v>59</v>
      </c>
      <c r="F411" s="28" t="s">
        <v>60</v>
      </c>
      <c r="G411" s="29">
        <v>90670</v>
      </c>
      <c r="H411" s="75">
        <v>1</v>
      </c>
      <c r="I411" s="75">
        <v>1</v>
      </c>
      <c r="J411" s="75">
        <v>1</v>
      </c>
      <c r="K411" s="75">
        <v>1</v>
      </c>
      <c r="L411" s="75">
        <v>1</v>
      </c>
      <c r="M411"/>
      <c r="N411"/>
      <c r="O411"/>
      <c r="P411"/>
      <c r="Q411"/>
      <c r="R411"/>
      <c r="S411"/>
      <c r="T411" s="6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2.75">
      <c r="A412" s="67" t="s">
        <v>586</v>
      </c>
      <c r="B412" s="25" t="s">
        <v>53</v>
      </c>
      <c r="C412" s="26" t="s">
        <v>679</v>
      </c>
      <c r="D412" s="36">
        <v>250028</v>
      </c>
      <c r="E412" s="27" t="s">
        <v>90</v>
      </c>
      <c r="F412" s="28" t="s">
        <v>91</v>
      </c>
      <c r="G412" s="29">
        <v>75353</v>
      </c>
      <c r="H412" s="75">
        <v>1</v>
      </c>
      <c r="I412" s="75">
        <v>1</v>
      </c>
      <c r="J412" s="75">
        <v>1</v>
      </c>
      <c r="K412" s="75">
        <v>1</v>
      </c>
      <c r="L412" s="75">
        <v>1</v>
      </c>
      <c r="M412"/>
      <c r="N412"/>
      <c r="O412"/>
      <c r="P412"/>
      <c r="Q412"/>
      <c r="R412"/>
      <c r="S412"/>
      <c r="T412" s="6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2.75">
      <c r="A413" s="67" t="s">
        <v>586</v>
      </c>
      <c r="B413" s="25" t="s">
        <v>53</v>
      </c>
      <c r="C413" s="26" t="s">
        <v>680</v>
      </c>
      <c r="D413" s="36">
        <v>250016</v>
      </c>
      <c r="E413" s="27" t="s">
        <v>224</v>
      </c>
      <c r="F413" s="28" t="s">
        <v>229</v>
      </c>
      <c r="G413" s="29">
        <v>38490</v>
      </c>
      <c r="H413" s="75">
        <v>1</v>
      </c>
      <c r="I413" s="75">
        <v>1</v>
      </c>
      <c r="J413" s="75">
        <v>1</v>
      </c>
      <c r="K413" s="75">
        <v>1</v>
      </c>
      <c r="L413" s="75">
        <v>1</v>
      </c>
      <c r="M413"/>
      <c r="N413"/>
      <c r="O413"/>
      <c r="P413"/>
      <c r="Q413"/>
      <c r="R413"/>
      <c r="S413"/>
      <c r="T413" s="6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2.75">
      <c r="A414" s="67" t="s">
        <v>586</v>
      </c>
      <c r="B414" s="25" t="s">
        <v>53</v>
      </c>
      <c r="C414" s="26" t="s">
        <v>681</v>
      </c>
      <c r="D414" s="36">
        <v>250022</v>
      </c>
      <c r="E414" s="27" t="s">
        <v>445</v>
      </c>
      <c r="F414" s="28" t="s">
        <v>446</v>
      </c>
      <c r="G414" s="29" t="s">
        <v>447</v>
      </c>
      <c r="H414" s="75">
        <v>1</v>
      </c>
      <c r="I414" s="75">
        <v>1</v>
      </c>
      <c r="J414" s="75">
        <v>1</v>
      </c>
      <c r="K414" s="75">
        <v>1</v>
      </c>
      <c r="L414" s="75">
        <v>1</v>
      </c>
      <c r="M414"/>
      <c r="N414"/>
      <c r="O414"/>
      <c r="P414"/>
      <c r="Q414"/>
      <c r="R414"/>
      <c r="S414"/>
      <c r="T414" s="6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2.75">
      <c r="A415" s="67" t="s">
        <v>586</v>
      </c>
      <c r="B415" s="25" t="s">
        <v>53</v>
      </c>
      <c r="C415" s="26" t="s">
        <v>682</v>
      </c>
      <c r="D415" s="36">
        <v>250012</v>
      </c>
      <c r="E415" s="27" t="s">
        <v>138</v>
      </c>
      <c r="F415" s="28" t="s">
        <v>139</v>
      </c>
      <c r="G415" s="29" t="s">
        <v>140</v>
      </c>
      <c r="H415" s="75">
        <v>1</v>
      </c>
      <c r="I415" s="75">
        <v>1</v>
      </c>
      <c r="J415" s="75">
        <v>1</v>
      </c>
      <c r="K415" s="75">
        <v>1</v>
      </c>
      <c r="L415" s="75">
        <v>1</v>
      </c>
      <c r="M415"/>
      <c r="N415"/>
      <c r="O415"/>
      <c r="P415"/>
      <c r="Q415"/>
      <c r="R415"/>
      <c r="S415"/>
      <c r="T415" s="6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2.75">
      <c r="A416" s="67" t="s">
        <v>586</v>
      </c>
      <c r="B416" s="25" t="s">
        <v>53</v>
      </c>
      <c r="C416" s="26" t="s">
        <v>683</v>
      </c>
      <c r="D416" s="36">
        <v>250031</v>
      </c>
      <c r="E416" s="27" t="s">
        <v>33</v>
      </c>
      <c r="F416" s="28" t="s">
        <v>34</v>
      </c>
      <c r="G416" s="29">
        <v>60011</v>
      </c>
      <c r="H416" s="75">
        <v>1</v>
      </c>
      <c r="I416" s="75">
        <v>1</v>
      </c>
      <c r="J416" s="75">
        <v>1</v>
      </c>
      <c r="K416" s="75">
        <v>1</v>
      </c>
      <c r="L416" s="75">
        <v>1</v>
      </c>
      <c r="M416"/>
      <c r="N416"/>
      <c r="O416"/>
      <c r="P416"/>
      <c r="Q416"/>
      <c r="R416"/>
      <c r="S416"/>
      <c r="T416" s="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2.75">
      <c r="A417" s="67" t="s">
        <v>586</v>
      </c>
      <c r="B417" s="25" t="s">
        <v>53</v>
      </c>
      <c r="C417" s="26" t="s">
        <v>684</v>
      </c>
      <c r="D417" s="36">
        <v>253003</v>
      </c>
      <c r="E417" s="27" t="s">
        <v>33</v>
      </c>
      <c r="F417" s="28" t="s">
        <v>34</v>
      </c>
      <c r="G417" s="29">
        <v>60011</v>
      </c>
      <c r="H417" s="75">
        <v>1</v>
      </c>
      <c r="I417" s="75">
        <v>1</v>
      </c>
      <c r="J417" s="75">
        <v>1</v>
      </c>
      <c r="K417" s="75">
        <v>1</v>
      </c>
      <c r="L417" s="75">
        <v>1</v>
      </c>
      <c r="M417"/>
      <c r="N417"/>
      <c r="O417"/>
      <c r="P417"/>
      <c r="Q417"/>
      <c r="R417"/>
      <c r="S417"/>
      <c r="T417" s="6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2.75">
      <c r="A418" s="67" t="s">
        <v>586</v>
      </c>
      <c r="B418" s="25" t="s">
        <v>53</v>
      </c>
      <c r="C418" s="26" t="s">
        <v>685</v>
      </c>
      <c r="D418" s="36">
        <v>253002</v>
      </c>
      <c r="E418" s="27" t="s">
        <v>16</v>
      </c>
      <c r="F418" s="28" t="s">
        <v>17</v>
      </c>
      <c r="G418" s="29">
        <v>97012</v>
      </c>
      <c r="H418" s="75">
        <v>1</v>
      </c>
      <c r="I418" s="75">
        <v>1</v>
      </c>
      <c r="J418" s="75">
        <v>1</v>
      </c>
      <c r="K418" s="75">
        <v>1</v>
      </c>
      <c r="L418" s="75">
        <v>1</v>
      </c>
      <c r="M418"/>
      <c r="N418"/>
      <c r="O418"/>
      <c r="P418"/>
      <c r="Q418"/>
      <c r="R418"/>
      <c r="S418"/>
      <c r="T418" s="6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2.75">
      <c r="A419" s="67" t="s">
        <v>586</v>
      </c>
      <c r="B419" s="25" t="s">
        <v>53</v>
      </c>
      <c r="C419" s="26" t="s">
        <v>686</v>
      </c>
      <c r="D419" s="36">
        <v>255014</v>
      </c>
      <c r="E419" s="27" t="s">
        <v>275</v>
      </c>
      <c r="F419" s="28" t="s">
        <v>282</v>
      </c>
      <c r="G419" s="29" t="s">
        <v>283</v>
      </c>
      <c r="H419" s="75">
        <v>1</v>
      </c>
      <c r="I419" s="75">
        <v>1</v>
      </c>
      <c r="J419" s="75">
        <v>1</v>
      </c>
      <c r="K419" s="75">
        <v>1</v>
      </c>
      <c r="L419" s="75">
        <v>1</v>
      </c>
      <c r="M419"/>
      <c r="N419"/>
      <c r="O419"/>
      <c r="P419"/>
      <c r="Q419"/>
      <c r="R419"/>
      <c r="S419"/>
      <c r="T419" s="6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2.75">
      <c r="A420" s="67" t="s">
        <v>586</v>
      </c>
      <c r="B420" s="25" t="s">
        <v>53</v>
      </c>
      <c r="C420" s="26" t="s">
        <v>687</v>
      </c>
      <c r="D420" s="36">
        <v>254420</v>
      </c>
      <c r="E420" s="27" t="s">
        <v>33</v>
      </c>
      <c r="F420" s="28" t="s">
        <v>34</v>
      </c>
      <c r="G420" s="29">
        <v>60011</v>
      </c>
      <c r="H420" s="75">
        <v>1</v>
      </c>
      <c r="I420" s="75">
        <v>1</v>
      </c>
      <c r="J420" s="75">
        <v>1</v>
      </c>
      <c r="K420" s="75">
        <v>1</v>
      </c>
      <c r="L420" s="75">
        <v>1</v>
      </c>
      <c r="M420"/>
      <c r="N420"/>
      <c r="O420"/>
      <c r="P420"/>
      <c r="Q420"/>
      <c r="R420"/>
      <c r="S420"/>
      <c r="T420" s="6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2.75">
      <c r="A421" s="67" t="s">
        <v>586</v>
      </c>
      <c r="B421" s="25" t="s">
        <v>53</v>
      </c>
      <c r="C421" s="26" t="s">
        <v>688</v>
      </c>
      <c r="D421" s="36">
        <v>257028</v>
      </c>
      <c r="E421" s="27" t="s">
        <v>100</v>
      </c>
      <c r="F421" s="28" t="s">
        <v>110</v>
      </c>
      <c r="G421" s="29" t="s">
        <v>111</v>
      </c>
      <c r="H421" s="75">
        <v>1</v>
      </c>
      <c r="I421" s="75">
        <v>1</v>
      </c>
      <c r="J421" s="75">
        <v>1</v>
      </c>
      <c r="K421" s="75">
        <v>1</v>
      </c>
      <c r="L421" s="75">
        <v>1</v>
      </c>
      <c r="M421"/>
      <c r="N421"/>
      <c r="O421"/>
      <c r="P421"/>
      <c r="Q421"/>
      <c r="R421"/>
      <c r="S421"/>
      <c r="T421" s="6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2.75">
      <c r="A422" s="67" t="s">
        <v>586</v>
      </c>
      <c r="B422" s="25" t="s">
        <v>689</v>
      </c>
      <c r="C422" s="26" t="s">
        <v>690</v>
      </c>
      <c r="D422" s="36">
        <v>410003</v>
      </c>
      <c r="E422" s="27" t="s">
        <v>16</v>
      </c>
      <c r="F422" s="28" t="s">
        <v>17</v>
      </c>
      <c r="G422" s="29">
        <v>97012</v>
      </c>
      <c r="H422" s="73">
        <v>61</v>
      </c>
      <c r="I422" s="73">
        <v>1</v>
      </c>
      <c r="J422" s="73">
        <v>364</v>
      </c>
      <c r="K422" s="73">
        <v>12</v>
      </c>
      <c r="L422" s="73">
        <v>9</v>
      </c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 s="60"/>
      <c r="AB422" s="60"/>
      <c r="AC422" s="60"/>
      <c r="AD422" s="60"/>
      <c r="AE422" s="60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2.75">
      <c r="A423" s="67" t="s">
        <v>586</v>
      </c>
      <c r="B423" s="25" t="s">
        <v>689</v>
      </c>
      <c r="C423" s="26" t="s">
        <v>691</v>
      </c>
      <c r="D423" s="36">
        <v>413001</v>
      </c>
      <c r="E423" s="27" t="s">
        <v>692</v>
      </c>
      <c r="F423" s="28" t="s">
        <v>17</v>
      </c>
      <c r="G423" s="29" t="s">
        <v>428</v>
      </c>
      <c r="H423" s="73">
        <v>1</v>
      </c>
      <c r="I423" s="73">
        <v>1</v>
      </c>
      <c r="J423" s="73">
        <v>1</v>
      </c>
      <c r="K423" s="73">
        <v>1</v>
      </c>
      <c r="L423" s="73">
        <v>1</v>
      </c>
      <c r="M423" s="32"/>
      <c r="N423" s="32"/>
      <c r="O423" s="32"/>
      <c r="P423" s="32"/>
      <c r="Q423" s="32"/>
      <c r="R423" s="32"/>
      <c r="S423" s="32"/>
      <c r="T423" s="34"/>
      <c r="U423" s="32"/>
      <c r="V423" s="32"/>
      <c r="W423" s="32"/>
      <c r="X423" s="32"/>
      <c r="Y423" s="32"/>
      <c r="Z423" s="32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2.75">
      <c r="A424" s="67" t="s">
        <v>586</v>
      </c>
      <c r="B424" s="25" t="s">
        <v>693</v>
      </c>
      <c r="C424" s="26" t="s">
        <v>694</v>
      </c>
      <c r="D424" s="36">
        <v>240013</v>
      </c>
      <c r="E424" s="27" t="s">
        <v>16</v>
      </c>
      <c r="F424" s="28" t="s">
        <v>17</v>
      </c>
      <c r="G424" s="29">
        <v>97012</v>
      </c>
      <c r="H424" s="73">
        <v>1</v>
      </c>
      <c r="I424" s="73">
        <v>1</v>
      </c>
      <c r="J424" s="73">
        <v>1</v>
      </c>
      <c r="K424" s="73">
        <v>1</v>
      </c>
      <c r="L424" s="73">
        <v>1</v>
      </c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 s="60"/>
      <c r="AB424" s="60"/>
      <c r="AC424" s="60"/>
      <c r="AD424" s="60"/>
      <c r="AE424" s="60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2.75">
      <c r="A425" s="67" t="s">
        <v>586</v>
      </c>
      <c r="B425" s="25" t="s">
        <v>693</v>
      </c>
      <c r="C425" s="26" t="s">
        <v>695</v>
      </c>
      <c r="D425" s="36">
        <v>240016</v>
      </c>
      <c r="E425" s="27" t="s">
        <v>16</v>
      </c>
      <c r="F425" s="28" t="s">
        <v>17</v>
      </c>
      <c r="G425" s="29">
        <v>97012</v>
      </c>
      <c r="H425" s="75">
        <v>1</v>
      </c>
      <c r="I425" s="75">
        <v>1</v>
      </c>
      <c r="J425" s="75">
        <v>1</v>
      </c>
      <c r="K425" s="75">
        <v>1</v>
      </c>
      <c r="L425" s="75">
        <v>1</v>
      </c>
      <c r="M425"/>
      <c r="N425"/>
      <c r="O425"/>
      <c r="P425"/>
      <c r="Q425"/>
      <c r="R425"/>
      <c r="S425"/>
      <c r="T425" s="6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2.75">
      <c r="A426" s="67" t="s">
        <v>586</v>
      </c>
      <c r="B426" s="25" t="s">
        <v>693</v>
      </c>
      <c r="C426" s="26" t="s">
        <v>696</v>
      </c>
      <c r="D426" s="36">
        <v>244001</v>
      </c>
      <c r="E426" s="27" t="s">
        <v>16</v>
      </c>
      <c r="F426" s="28" t="s">
        <v>17</v>
      </c>
      <c r="G426" s="29">
        <v>97012</v>
      </c>
      <c r="H426" s="75">
        <v>1</v>
      </c>
      <c r="I426" s="75">
        <v>1</v>
      </c>
      <c r="J426" s="75">
        <v>1</v>
      </c>
      <c r="K426" s="75">
        <v>1</v>
      </c>
      <c r="L426" s="75">
        <v>1</v>
      </c>
      <c r="M426"/>
      <c r="N426"/>
      <c r="O426"/>
      <c r="P426"/>
      <c r="Q426"/>
      <c r="R426"/>
      <c r="S426"/>
      <c r="T426" s="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2.75">
      <c r="A427" s="67" t="s">
        <v>586</v>
      </c>
      <c r="B427" s="25" t="s">
        <v>697</v>
      </c>
      <c r="C427" s="26" t="s">
        <v>698</v>
      </c>
      <c r="D427" s="36">
        <v>320004</v>
      </c>
      <c r="E427" s="27" t="s">
        <v>16</v>
      </c>
      <c r="F427" s="28" t="s">
        <v>17</v>
      </c>
      <c r="G427" s="29">
        <v>97012</v>
      </c>
      <c r="H427" s="73">
        <v>108</v>
      </c>
      <c r="I427" s="73">
        <v>1</v>
      </c>
      <c r="J427" s="73">
        <v>365</v>
      </c>
      <c r="K427" s="73">
        <v>17</v>
      </c>
      <c r="L427" s="73">
        <v>1</v>
      </c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 s="60"/>
      <c r="AB427"/>
      <c r="AC427" s="60"/>
      <c r="AD427" s="60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2.75">
      <c r="A428" s="67" t="s">
        <v>586</v>
      </c>
      <c r="B428" s="25" t="s">
        <v>697</v>
      </c>
      <c r="C428" s="26" t="s">
        <v>699</v>
      </c>
      <c r="D428" s="36">
        <v>323028</v>
      </c>
      <c r="E428" s="27" t="s">
        <v>16</v>
      </c>
      <c r="F428" s="28" t="s">
        <v>17</v>
      </c>
      <c r="G428" s="29">
        <v>97012</v>
      </c>
      <c r="H428" s="75">
        <v>1</v>
      </c>
      <c r="I428" s="75">
        <v>1</v>
      </c>
      <c r="J428" s="75">
        <v>1</v>
      </c>
      <c r="K428" s="75">
        <v>1</v>
      </c>
      <c r="L428" s="75">
        <v>1</v>
      </c>
      <c r="M428"/>
      <c r="N428"/>
      <c r="O428"/>
      <c r="P428"/>
      <c r="Q428"/>
      <c r="R428"/>
      <c r="S428"/>
      <c r="T428" s="6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2.75">
      <c r="A429" s="67" t="s">
        <v>586</v>
      </c>
      <c r="B429" s="25" t="s">
        <v>697</v>
      </c>
      <c r="C429" s="26" t="s">
        <v>700</v>
      </c>
      <c r="D429" s="36">
        <v>323002</v>
      </c>
      <c r="E429" s="27" t="s">
        <v>16</v>
      </c>
      <c r="F429" s="28" t="s">
        <v>17</v>
      </c>
      <c r="G429" s="29">
        <v>97012</v>
      </c>
      <c r="H429" s="75">
        <v>1</v>
      </c>
      <c r="I429" s="75">
        <v>1</v>
      </c>
      <c r="J429" s="75">
        <v>1</v>
      </c>
      <c r="K429" s="75">
        <v>1</v>
      </c>
      <c r="L429" s="75">
        <v>1</v>
      </c>
      <c r="M429"/>
      <c r="N429"/>
      <c r="O429"/>
      <c r="P429"/>
      <c r="Q429"/>
      <c r="R429"/>
      <c r="S429"/>
      <c r="T429" s="6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2.75">
      <c r="A430" s="67" t="s">
        <v>586</v>
      </c>
      <c r="B430" s="25" t="s">
        <v>697</v>
      </c>
      <c r="C430" s="26" t="s">
        <v>701</v>
      </c>
      <c r="D430" s="36">
        <v>323018</v>
      </c>
      <c r="E430" s="27" t="s">
        <v>78</v>
      </c>
      <c r="F430" s="28" t="s">
        <v>79</v>
      </c>
      <c r="G430" s="29" t="s">
        <v>234</v>
      </c>
      <c r="H430" s="75">
        <v>1</v>
      </c>
      <c r="I430" s="75">
        <v>1</v>
      </c>
      <c r="J430" s="75">
        <v>1</v>
      </c>
      <c r="K430" s="75">
        <v>1</v>
      </c>
      <c r="L430" s="75">
        <v>1</v>
      </c>
      <c r="M430"/>
      <c r="N430"/>
      <c r="O430"/>
      <c r="P430"/>
      <c r="Q430"/>
      <c r="R430"/>
      <c r="S430"/>
      <c r="T430" s="6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2.75">
      <c r="A431" s="67" t="s">
        <v>586</v>
      </c>
      <c r="B431" s="25" t="s">
        <v>697</v>
      </c>
      <c r="C431" s="26" t="s">
        <v>702</v>
      </c>
      <c r="D431" s="36">
        <v>323009</v>
      </c>
      <c r="E431" s="27" t="s">
        <v>224</v>
      </c>
      <c r="F431" s="28" t="s">
        <v>229</v>
      </c>
      <c r="G431" s="29">
        <v>38490</v>
      </c>
      <c r="H431" s="75">
        <v>1</v>
      </c>
      <c r="I431" s="75">
        <v>1</v>
      </c>
      <c r="J431" s="75">
        <v>1</v>
      </c>
      <c r="K431" s="75">
        <v>1</v>
      </c>
      <c r="L431" s="75">
        <v>1</v>
      </c>
      <c r="M431"/>
      <c r="N431"/>
      <c r="O431"/>
      <c r="P431"/>
      <c r="Q431"/>
      <c r="R431"/>
      <c r="S431"/>
      <c r="T431" s="6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2.75">
      <c r="A432" s="67" t="s">
        <v>586</v>
      </c>
      <c r="B432" s="25" t="s">
        <v>697</v>
      </c>
      <c r="C432" s="26" t="s">
        <v>703</v>
      </c>
      <c r="D432" s="36">
        <v>323024</v>
      </c>
      <c r="E432" s="27" t="s">
        <v>445</v>
      </c>
      <c r="F432" s="28" t="s">
        <v>446</v>
      </c>
      <c r="G432" s="29" t="s">
        <v>447</v>
      </c>
      <c r="H432" s="75">
        <v>1</v>
      </c>
      <c r="I432" s="75">
        <v>1</v>
      </c>
      <c r="J432" s="75">
        <v>1</v>
      </c>
      <c r="K432" s="75">
        <v>1</v>
      </c>
      <c r="L432" s="75">
        <v>1</v>
      </c>
      <c r="M432"/>
      <c r="N432"/>
      <c r="O432"/>
      <c r="P432"/>
      <c r="Q432"/>
      <c r="R432"/>
      <c r="S432"/>
      <c r="T432" s="6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2.75">
      <c r="A433" s="67" t="s">
        <v>586</v>
      </c>
      <c r="B433" s="25" t="s">
        <v>697</v>
      </c>
      <c r="C433" s="26" t="s">
        <v>704</v>
      </c>
      <c r="D433" s="36">
        <v>323005</v>
      </c>
      <c r="E433" s="27" t="s">
        <v>41</v>
      </c>
      <c r="F433" s="28" t="s">
        <v>42</v>
      </c>
      <c r="G433" s="29">
        <v>41238</v>
      </c>
      <c r="H433" s="75">
        <v>1</v>
      </c>
      <c r="I433" s="75">
        <v>1</v>
      </c>
      <c r="J433" s="75">
        <v>1</v>
      </c>
      <c r="K433" s="75">
        <v>1</v>
      </c>
      <c r="L433" s="75">
        <v>1</v>
      </c>
      <c r="M433"/>
      <c r="N433"/>
      <c r="O433"/>
      <c r="P433"/>
      <c r="Q433"/>
      <c r="R433"/>
      <c r="S433"/>
      <c r="T433" s="6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2.75">
      <c r="A434" s="67" t="s">
        <v>586</v>
      </c>
      <c r="B434" s="25" t="s">
        <v>697</v>
      </c>
      <c r="C434" s="26" t="s">
        <v>705</v>
      </c>
      <c r="D434" s="36">
        <v>323014</v>
      </c>
      <c r="E434" s="27" t="s">
        <v>59</v>
      </c>
      <c r="F434" s="28" t="s">
        <v>60</v>
      </c>
      <c r="G434" s="29">
        <v>90670</v>
      </c>
      <c r="H434" s="75">
        <v>1</v>
      </c>
      <c r="I434" s="75">
        <v>1</v>
      </c>
      <c r="J434" s="75">
        <v>1</v>
      </c>
      <c r="K434" s="75">
        <v>1</v>
      </c>
      <c r="L434" s="75">
        <v>1</v>
      </c>
      <c r="M434"/>
      <c r="N434"/>
      <c r="O434"/>
      <c r="P434"/>
      <c r="Q434"/>
      <c r="R434"/>
      <c r="S434"/>
      <c r="T434" s="6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2.75">
      <c r="A435" s="67" t="s">
        <v>586</v>
      </c>
      <c r="B435" s="25" t="s">
        <v>697</v>
      </c>
      <c r="C435" s="26" t="s">
        <v>706</v>
      </c>
      <c r="D435" s="36">
        <v>323007</v>
      </c>
      <c r="E435" s="27" t="s">
        <v>275</v>
      </c>
      <c r="F435" s="28" t="s">
        <v>282</v>
      </c>
      <c r="G435" s="29" t="s">
        <v>283</v>
      </c>
      <c r="H435" s="75">
        <v>1</v>
      </c>
      <c r="I435" s="75">
        <v>1</v>
      </c>
      <c r="J435" s="75">
        <v>1</v>
      </c>
      <c r="K435" s="75">
        <v>1</v>
      </c>
      <c r="L435" s="75">
        <v>1</v>
      </c>
      <c r="M435"/>
      <c r="N435"/>
      <c r="O435"/>
      <c r="P435"/>
      <c r="Q435"/>
      <c r="R435"/>
      <c r="S435"/>
      <c r="T435" s="6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2.75">
      <c r="A436" s="67" t="s">
        <v>586</v>
      </c>
      <c r="B436" s="25" t="s">
        <v>697</v>
      </c>
      <c r="C436" s="26" t="s">
        <v>707</v>
      </c>
      <c r="D436" s="36">
        <v>323011</v>
      </c>
      <c r="E436" s="27" t="s">
        <v>33</v>
      </c>
      <c r="F436" s="28" t="s">
        <v>34</v>
      </c>
      <c r="G436" s="29">
        <v>60011</v>
      </c>
      <c r="H436" s="75">
        <v>1</v>
      </c>
      <c r="I436" s="75">
        <v>1</v>
      </c>
      <c r="J436" s="75">
        <v>1</v>
      </c>
      <c r="K436" s="75">
        <v>1</v>
      </c>
      <c r="L436" s="75">
        <v>1</v>
      </c>
      <c r="M436"/>
      <c r="N436"/>
      <c r="O436"/>
      <c r="P436"/>
      <c r="Q436"/>
      <c r="R436"/>
      <c r="S436"/>
      <c r="T436" s="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2.75">
      <c r="A437" s="67" t="s">
        <v>586</v>
      </c>
      <c r="B437" s="25" t="s">
        <v>697</v>
      </c>
      <c r="C437" s="26" t="s">
        <v>708</v>
      </c>
      <c r="D437" s="36">
        <v>323004</v>
      </c>
      <c r="E437" s="27" t="s">
        <v>70</v>
      </c>
      <c r="F437" s="28" t="s">
        <v>76</v>
      </c>
      <c r="G437" s="29">
        <v>71072</v>
      </c>
      <c r="H437" s="75">
        <v>1</v>
      </c>
      <c r="I437" s="75">
        <v>1</v>
      </c>
      <c r="J437" s="75">
        <v>1</v>
      </c>
      <c r="K437" s="75">
        <v>1</v>
      </c>
      <c r="L437" s="75">
        <v>1</v>
      </c>
      <c r="M437"/>
      <c r="N437"/>
      <c r="O437"/>
      <c r="P437"/>
      <c r="Q437"/>
      <c r="R437"/>
      <c r="S437"/>
      <c r="T437" s="6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2.75">
      <c r="A438" s="67" t="s">
        <v>586</v>
      </c>
      <c r="B438" s="25" t="s">
        <v>709</v>
      </c>
      <c r="C438" s="26" t="s">
        <v>710</v>
      </c>
      <c r="D438" s="36">
        <v>490002</v>
      </c>
      <c r="E438" s="27" t="s">
        <v>16</v>
      </c>
      <c r="F438" s="28" t="s">
        <v>17</v>
      </c>
      <c r="G438" s="29">
        <v>97012</v>
      </c>
      <c r="H438" s="73">
        <v>304</v>
      </c>
      <c r="I438" s="73">
        <v>1</v>
      </c>
      <c r="J438" s="73">
        <v>121</v>
      </c>
      <c r="K438" s="73">
        <v>1</v>
      </c>
      <c r="L438" s="73">
        <v>1</v>
      </c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 s="60"/>
      <c r="AB438"/>
      <c r="AC438" s="60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2.75">
      <c r="A439" s="67" t="s">
        <v>586</v>
      </c>
      <c r="B439" s="25" t="s">
        <v>709</v>
      </c>
      <c r="C439" s="26" t="s">
        <v>711</v>
      </c>
      <c r="D439" s="36">
        <v>373045</v>
      </c>
      <c r="E439" s="27" t="s">
        <v>37</v>
      </c>
      <c r="F439" s="28" t="s">
        <v>236</v>
      </c>
      <c r="G439" s="29">
        <v>13897</v>
      </c>
      <c r="H439" s="75">
        <v>1</v>
      </c>
      <c r="I439" s="75">
        <v>1</v>
      </c>
      <c r="J439" s="75">
        <v>1</v>
      </c>
      <c r="K439" s="75">
        <v>1</v>
      </c>
      <c r="L439" s="75">
        <v>1</v>
      </c>
      <c r="M439"/>
      <c r="N439"/>
      <c r="O439"/>
      <c r="P439"/>
      <c r="Q439"/>
      <c r="R439"/>
      <c r="S439"/>
      <c r="T439" s="6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2.75">
      <c r="A440" s="67" t="s">
        <v>586</v>
      </c>
      <c r="B440" s="25" t="s">
        <v>709</v>
      </c>
      <c r="C440" s="26" t="s">
        <v>712</v>
      </c>
      <c r="D440" s="36">
        <v>373073</v>
      </c>
      <c r="E440" s="27" t="s">
        <v>59</v>
      </c>
      <c r="F440" s="28" t="s">
        <v>60</v>
      </c>
      <c r="G440" s="29">
        <v>90670</v>
      </c>
      <c r="H440" s="75">
        <v>1</v>
      </c>
      <c r="I440" s="75">
        <v>1</v>
      </c>
      <c r="J440" s="75">
        <v>1</v>
      </c>
      <c r="K440" s="75">
        <v>1</v>
      </c>
      <c r="L440" s="75">
        <v>1</v>
      </c>
      <c r="M440"/>
      <c r="N440"/>
      <c r="O440"/>
      <c r="P440"/>
      <c r="Q440"/>
      <c r="R440"/>
      <c r="S440"/>
      <c r="T440" s="6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2.75">
      <c r="A441" s="67" t="s">
        <v>586</v>
      </c>
      <c r="B441" s="25" t="s">
        <v>709</v>
      </c>
      <c r="C441" s="26" t="s">
        <v>713</v>
      </c>
      <c r="D441" s="36">
        <v>373082</v>
      </c>
      <c r="E441" s="27" t="s">
        <v>64</v>
      </c>
      <c r="F441" s="28" t="s">
        <v>65</v>
      </c>
      <c r="G441" s="29" t="s">
        <v>66</v>
      </c>
      <c r="H441" s="75">
        <v>1</v>
      </c>
      <c r="I441" s="75">
        <v>1</v>
      </c>
      <c r="J441" s="75">
        <v>1</v>
      </c>
      <c r="K441" s="75">
        <v>1</v>
      </c>
      <c r="L441" s="75">
        <v>1</v>
      </c>
      <c r="M441"/>
      <c r="N441"/>
      <c r="O441"/>
      <c r="P441"/>
      <c r="Q441"/>
      <c r="R441"/>
      <c r="S441"/>
      <c r="T441" s="6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2.75">
      <c r="A442" s="67" t="s">
        <v>586</v>
      </c>
      <c r="B442" s="25" t="s">
        <v>709</v>
      </c>
      <c r="C442" s="26" t="s">
        <v>714</v>
      </c>
      <c r="D442" s="36">
        <v>373015</v>
      </c>
      <c r="E442" s="27" t="s">
        <v>138</v>
      </c>
      <c r="F442" s="28" t="s">
        <v>139</v>
      </c>
      <c r="G442" s="29" t="s">
        <v>140</v>
      </c>
      <c r="H442" s="75">
        <v>1</v>
      </c>
      <c r="I442" s="75">
        <v>1</v>
      </c>
      <c r="J442" s="75">
        <v>1</v>
      </c>
      <c r="K442" s="75">
        <v>1</v>
      </c>
      <c r="L442" s="75">
        <v>1</v>
      </c>
      <c r="M442"/>
      <c r="N442"/>
      <c r="O442"/>
      <c r="P442"/>
      <c r="Q442"/>
      <c r="R442"/>
      <c r="S442"/>
      <c r="T442" s="6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2.75">
      <c r="A443" s="67" t="s">
        <v>586</v>
      </c>
      <c r="B443" s="25" t="s">
        <v>709</v>
      </c>
      <c r="C443" s="26" t="s">
        <v>715</v>
      </c>
      <c r="D443" s="36">
        <v>373030</v>
      </c>
      <c r="E443" s="27" t="s">
        <v>275</v>
      </c>
      <c r="F443" s="28" t="s">
        <v>282</v>
      </c>
      <c r="G443" s="29" t="s">
        <v>283</v>
      </c>
      <c r="H443" s="75">
        <v>1</v>
      </c>
      <c r="I443" s="75">
        <v>1</v>
      </c>
      <c r="J443" s="75">
        <v>1</v>
      </c>
      <c r="K443" s="75">
        <v>1</v>
      </c>
      <c r="L443" s="75">
        <v>1</v>
      </c>
      <c r="M443"/>
      <c r="N443"/>
      <c r="O443"/>
      <c r="P443"/>
      <c r="Q443"/>
      <c r="R443"/>
      <c r="S443"/>
      <c r="T443" s="6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2.75">
      <c r="A444" s="67" t="s">
        <v>586</v>
      </c>
      <c r="B444" s="25" t="s">
        <v>709</v>
      </c>
      <c r="C444" s="26" t="s">
        <v>716</v>
      </c>
      <c r="D444" s="36">
        <v>373040</v>
      </c>
      <c r="E444" s="27" t="s">
        <v>445</v>
      </c>
      <c r="F444" s="28" t="s">
        <v>446</v>
      </c>
      <c r="G444" s="29" t="s">
        <v>447</v>
      </c>
      <c r="H444" s="75">
        <v>1</v>
      </c>
      <c r="I444" s="75">
        <v>1</v>
      </c>
      <c r="J444" s="75">
        <v>1</v>
      </c>
      <c r="K444" s="75">
        <v>1</v>
      </c>
      <c r="L444" s="75">
        <v>1</v>
      </c>
      <c r="M444"/>
      <c r="N444"/>
      <c r="O444"/>
      <c r="P444"/>
      <c r="Q444"/>
      <c r="R444"/>
      <c r="S444"/>
      <c r="T444" s="6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2.75">
      <c r="A445" s="67" t="s">
        <v>586</v>
      </c>
      <c r="B445" s="25" t="s">
        <v>709</v>
      </c>
      <c r="C445" s="26" t="s">
        <v>717</v>
      </c>
      <c r="D445" s="36">
        <v>373080</v>
      </c>
      <c r="E445" s="27" t="s">
        <v>345</v>
      </c>
      <c r="F445" s="28" t="s">
        <v>388</v>
      </c>
      <c r="G445" s="29">
        <v>93734</v>
      </c>
      <c r="H445" s="75">
        <v>1</v>
      </c>
      <c r="I445" s="75">
        <v>1</v>
      </c>
      <c r="J445" s="75">
        <v>1</v>
      </c>
      <c r="K445" s="75">
        <v>1</v>
      </c>
      <c r="L445" s="75">
        <v>1</v>
      </c>
      <c r="M445"/>
      <c r="N445"/>
      <c r="O445"/>
      <c r="P445"/>
      <c r="Q445"/>
      <c r="R445"/>
      <c r="S445"/>
      <c r="T445" s="6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2.75">
      <c r="A446" s="67" t="s">
        <v>586</v>
      </c>
      <c r="B446" s="25" t="s">
        <v>709</v>
      </c>
      <c r="C446" s="26" t="s">
        <v>718</v>
      </c>
      <c r="D446" s="36">
        <v>133080</v>
      </c>
      <c r="E446" s="27" t="s">
        <v>275</v>
      </c>
      <c r="F446" s="28" t="s">
        <v>285</v>
      </c>
      <c r="G446" s="29" t="s">
        <v>286</v>
      </c>
      <c r="H446" s="75">
        <v>1</v>
      </c>
      <c r="I446" s="75">
        <v>1</v>
      </c>
      <c r="J446" s="75">
        <v>1</v>
      </c>
      <c r="K446" s="75">
        <v>1</v>
      </c>
      <c r="L446" s="75">
        <v>1</v>
      </c>
      <c r="M446"/>
      <c r="N446"/>
      <c r="O446"/>
      <c r="P446"/>
      <c r="Q446"/>
      <c r="R446"/>
      <c r="S446"/>
      <c r="T446" s="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2.75">
      <c r="A447" s="67" t="s">
        <v>586</v>
      </c>
      <c r="B447" s="25" t="s">
        <v>709</v>
      </c>
      <c r="C447" s="26" t="s">
        <v>719</v>
      </c>
      <c r="D447" s="36">
        <v>373025</v>
      </c>
      <c r="E447" s="27" t="s">
        <v>100</v>
      </c>
      <c r="F447" s="28" t="s">
        <v>101</v>
      </c>
      <c r="G447" s="29" t="s">
        <v>102</v>
      </c>
      <c r="H447" s="75">
        <v>1</v>
      </c>
      <c r="I447" s="75">
        <v>1</v>
      </c>
      <c r="J447" s="75">
        <v>1</v>
      </c>
      <c r="K447" s="75">
        <v>1</v>
      </c>
      <c r="L447" s="75">
        <v>1</v>
      </c>
      <c r="M447"/>
      <c r="N447"/>
      <c r="O447"/>
      <c r="P447"/>
      <c r="Q447"/>
      <c r="R447"/>
      <c r="S447"/>
      <c r="T447" s="6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2.75">
      <c r="A448" s="67" t="s">
        <v>586</v>
      </c>
      <c r="B448" s="25" t="s">
        <v>709</v>
      </c>
      <c r="C448" s="26" t="s">
        <v>720</v>
      </c>
      <c r="D448" s="36">
        <v>373072</v>
      </c>
      <c r="E448" s="27" t="s">
        <v>27</v>
      </c>
      <c r="F448" s="28" t="s">
        <v>222</v>
      </c>
      <c r="G448" s="29">
        <v>88013</v>
      </c>
      <c r="H448" s="75">
        <v>1</v>
      </c>
      <c r="I448" s="75">
        <v>1</v>
      </c>
      <c r="J448" s="75">
        <v>1</v>
      </c>
      <c r="K448" s="75">
        <v>1</v>
      </c>
      <c r="L448" s="75">
        <v>1</v>
      </c>
      <c r="M448" s="42"/>
      <c r="N448" s="42"/>
      <c r="O448" s="42"/>
      <c r="P448" s="42"/>
      <c r="Q448" s="42"/>
      <c r="R448" s="42"/>
      <c r="S448" s="42"/>
      <c r="T448" s="6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2.75">
      <c r="A449" s="67" t="s">
        <v>586</v>
      </c>
      <c r="B449" s="25" t="s">
        <v>709</v>
      </c>
      <c r="C449" s="26" t="s">
        <v>721</v>
      </c>
      <c r="D449" s="36">
        <v>373066</v>
      </c>
      <c r="E449" s="27" t="s">
        <v>70</v>
      </c>
      <c r="F449" s="28" t="s">
        <v>76</v>
      </c>
      <c r="G449" s="29">
        <v>71072</v>
      </c>
      <c r="H449" s="75">
        <v>1</v>
      </c>
      <c r="I449" s="75">
        <v>1</v>
      </c>
      <c r="J449" s="75">
        <v>1</v>
      </c>
      <c r="K449" s="75">
        <v>1</v>
      </c>
      <c r="L449" s="75">
        <v>1</v>
      </c>
      <c r="M449" s="42"/>
      <c r="N449" s="42"/>
      <c r="O449" s="42"/>
      <c r="P449" s="42"/>
      <c r="Q449" s="42"/>
      <c r="R449" s="42"/>
      <c r="S449" s="42"/>
      <c r="T449" s="6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2.75">
      <c r="A450" s="67" t="s">
        <v>586</v>
      </c>
      <c r="B450" s="25" t="s">
        <v>709</v>
      </c>
      <c r="C450" s="26" t="s">
        <v>722</v>
      </c>
      <c r="D450" s="36">
        <v>373083</v>
      </c>
      <c r="E450" s="27" t="s">
        <v>16</v>
      </c>
      <c r="F450" s="28" t="s">
        <v>17</v>
      </c>
      <c r="G450" s="29">
        <v>97012</v>
      </c>
      <c r="H450" s="75">
        <v>1</v>
      </c>
      <c r="I450" s="75">
        <v>1</v>
      </c>
      <c r="J450" s="75">
        <v>1</v>
      </c>
      <c r="K450" s="75">
        <v>1</v>
      </c>
      <c r="L450" s="75">
        <v>1</v>
      </c>
      <c r="M450" s="42"/>
      <c r="N450" s="42"/>
      <c r="O450" s="42"/>
      <c r="P450" s="42"/>
      <c r="Q450" s="42"/>
      <c r="R450" s="42"/>
      <c r="S450" s="42"/>
      <c r="T450" s="6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2.75">
      <c r="A451" s="67" t="s">
        <v>586</v>
      </c>
      <c r="B451" s="25" t="s">
        <v>709</v>
      </c>
      <c r="C451" s="26" t="s">
        <v>723</v>
      </c>
      <c r="D451" s="36">
        <v>373051</v>
      </c>
      <c r="E451" s="27" t="s">
        <v>174</v>
      </c>
      <c r="F451" s="28" t="s">
        <v>196</v>
      </c>
      <c r="G451" s="29">
        <v>27855</v>
      </c>
      <c r="H451" s="75">
        <v>1</v>
      </c>
      <c r="I451" s="75">
        <v>1</v>
      </c>
      <c r="J451" s="75">
        <v>1</v>
      </c>
      <c r="K451" s="75">
        <v>1</v>
      </c>
      <c r="L451" s="75">
        <v>1</v>
      </c>
      <c r="M451"/>
      <c r="N451"/>
      <c r="O451"/>
      <c r="P451"/>
      <c r="Q451"/>
      <c r="R451"/>
      <c r="S451"/>
      <c r="T451" s="6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2.75">
      <c r="A452" s="67" t="s">
        <v>586</v>
      </c>
      <c r="B452" s="25" t="s">
        <v>709</v>
      </c>
      <c r="C452" s="26" t="s">
        <v>724</v>
      </c>
      <c r="D452" s="36">
        <v>373050</v>
      </c>
      <c r="E452" s="27" t="s">
        <v>45</v>
      </c>
      <c r="F452" s="28" t="s">
        <v>46</v>
      </c>
      <c r="G452" s="29">
        <v>25216</v>
      </c>
      <c r="H452" s="75">
        <v>1</v>
      </c>
      <c r="I452" s="75">
        <v>1</v>
      </c>
      <c r="J452" s="75">
        <v>1</v>
      </c>
      <c r="K452" s="75">
        <v>1</v>
      </c>
      <c r="L452" s="75">
        <v>1</v>
      </c>
      <c r="M452"/>
      <c r="N452"/>
      <c r="O452"/>
      <c r="P452"/>
      <c r="Q452"/>
      <c r="R452"/>
      <c r="S452"/>
      <c r="T452" s="6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2.75">
      <c r="A453" s="67" t="s">
        <v>586</v>
      </c>
      <c r="B453" s="25" t="s">
        <v>709</v>
      </c>
      <c r="C453" s="26" t="s">
        <v>725</v>
      </c>
      <c r="D453" s="36">
        <v>133003</v>
      </c>
      <c r="E453" s="27" t="s">
        <v>16</v>
      </c>
      <c r="F453" s="28" t="s">
        <v>17</v>
      </c>
      <c r="G453" s="29">
        <v>97012</v>
      </c>
      <c r="H453" s="75">
        <v>1</v>
      </c>
      <c r="I453" s="75">
        <v>1</v>
      </c>
      <c r="J453" s="75">
        <v>1</v>
      </c>
      <c r="K453" s="75">
        <v>1</v>
      </c>
      <c r="L453" s="75">
        <v>1</v>
      </c>
      <c r="M453" s="42"/>
      <c r="N453" s="42"/>
      <c r="O453" s="42"/>
      <c r="P453" s="42"/>
      <c r="Q453" s="42"/>
      <c r="R453" s="42"/>
      <c r="S453" s="42"/>
      <c r="T453" s="6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2.75">
      <c r="A454" s="67" t="s">
        <v>586</v>
      </c>
      <c r="B454" s="25" t="s">
        <v>709</v>
      </c>
      <c r="C454" s="26" t="s">
        <v>726</v>
      </c>
      <c r="D454" s="36">
        <v>133088</v>
      </c>
      <c r="E454" s="27" t="s">
        <v>16</v>
      </c>
      <c r="F454" s="28" t="s">
        <v>17</v>
      </c>
      <c r="G454" s="29">
        <v>97012</v>
      </c>
      <c r="H454" s="75">
        <v>1</v>
      </c>
      <c r="I454" s="75">
        <v>1</v>
      </c>
      <c r="J454" s="75">
        <v>1</v>
      </c>
      <c r="K454" s="75">
        <v>1</v>
      </c>
      <c r="L454" s="75">
        <v>1</v>
      </c>
      <c r="M454"/>
      <c r="N454"/>
      <c r="O454"/>
      <c r="P454"/>
      <c r="Q454"/>
      <c r="R454"/>
      <c r="S454"/>
      <c r="T454" s="6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2.75">
      <c r="A455" s="67" t="s">
        <v>586</v>
      </c>
      <c r="B455" s="25" t="s">
        <v>709</v>
      </c>
      <c r="C455" s="26" t="s">
        <v>727</v>
      </c>
      <c r="D455" s="36">
        <v>373070</v>
      </c>
      <c r="E455" s="27" t="s">
        <v>93</v>
      </c>
      <c r="F455" s="28" t="s">
        <v>448</v>
      </c>
      <c r="G455" s="29">
        <v>83275</v>
      </c>
      <c r="H455" s="75">
        <v>1</v>
      </c>
      <c r="I455" s="75">
        <v>1</v>
      </c>
      <c r="J455" s="75">
        <v>1</v>
      </c>
      <c r="K455" s="75">
        <v>1</v>
      </c>
      <c r="L455" s="75">
        <v>1</v>
      </c>
      <c r="M455"/>
      <c r="N455"/>
      <c r="O455"/>
      <c r="P455"/>
      <c r="Q455"/>
      <c r="R455"/>
      <c r="S455"/>
      <c r="T455" s="6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2.75">
      <c r="A456" s="67" t="s">
        <v>586</v>
      </c>
      <c r="B456" s="25" t="s">
        <v>709</v>
      </c>
      <c r="C456" s="26" t="s">
        <v>728</v>
      </c>
      <c r="D456" s="36">
        <v>373048</v>
      </c>
      <c r="E456" s="27" t="s">
        <v>45</v>
      </c>
      <c r="F456" s="28" t="s">
        <v>48</v>
      </c>
      <c r="G456" s="29">
        <v>25313</v>
      </c>
      <c r="H456" s="75">
        <v>1</v>
      </c>
      <c r="I456" s="75">
        <v>1</v>
      </c>
      <c r="J456" s="75">
        <v>1</v>
      </c>
      <c r="K456" s="75">
        <v>1</v>
      </c>
      <c r="L456" s="75">
        <v>1</v>
      </c>
      <c r="M456"/>
      <c r="N456"/>
      <c r="O456"/>
      <c r="P456"/>
      <c r="Q456"/>
      <c r="R456"/>
      <c r="S456"/>
      <c r="T456" s="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2.75">
      <c r="A457" s="67" t="s">
        <v>586</v>
      </c>
      <c r="B457" s="25" t="s">
        <v>709</v>
      </c>
      <c r="C457" s="26" t="s">
        <v>729</v>
      </c>
      <c r="D457" s="36">
        <v>373057</v>
      </c>
      <c r="E457" s="27" t="s">
        <v>21</v>
      </c>
      <c r="F457" s="28" t="s">
        <v>604</v>
      </c>
      <c r="G457" s="29">
        <v>57037</v>
      </c>
      <c r="H457" s="75">
        <v>1</v>
      </c>
      <c r="I457" s="75">
        <v>1</v>
      </c>
      <c r="J457" s="75">
        <v>1</v>
      </c>
      <c r="K457" s="75">
        <v>1</v>
      </c>
      <c r="L457" s="75">
        <v>1</v>
      </c>
      <c r="M457"/>
      <c r="N457"/>
      <c r="O457"/>
      <c r="P457"/>
      <c r="Q457"/>
      <c r="R457"/>
      <c r="S457"/>
      <c r="T457" s="6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2.75">
      <c r="A458" s="67" t="s">
        <v>586</v>
      </c>
      <c r="B458" s="25" t="s">
        <v>709</v>
      </c>
      <c r="C458" s="26" t="s">
        <v>730</v>
      </c>
      <c r="D458" s="36">
        <v>373055</v>
      </c>
      <c r="E458" s="27" t="s">
        <v>41</v>
      </c>
      <c r="F458" s="28" t="s">
        <v>42</v>
      </c>
      <c r="G458" s="29">
        <v>41238</v>
      </c>
      <c r="H458" s="75">
        <v>1</v>
      </c>
      <c r="I458" s="75">
        <v>1</v>
      </c>
      <c r="J458" s="75">
        <v>1</v>
      </c>
      <c r="K458" s="75">
        <v>1</v>
      </c>
      <c r="L458" s="75">
        <v>1</v>
      </c>
      <c r="M458"/>
      <c r="N458"/>
      <c r="O458"/>
      <c r="P458"/>
      <c r="Q458"/>
      <c r="R458"/>
      <c r="S458"/>
      <c r="T458" s="6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2.75">
      <c r="A459" s="67" t="s">
        <v>586</v>
      </c>
      <c r="B459" s="25" t="s">
        <v>709</v>
      </c>
      <c r="C459" s="26" t="s">
        <v>731</v>
      </c>
      <c r="D459" s="36">
        <v>373052</v>
      </c>
      <c r="E459" s="27" t="s">
        <v>73</v>
      </c>
      <c r="F459" s="28" t="s">
        <v>444</v>
      </c>
      <c r="G459" s="29">
        <v>31054</v>
      </c>
      <c r="H459" s="75">
        <v>1</v>
      </c>
      <c r="I459" s="75">
        <v>1</v>
      </c>
      <c r="J459" s="75">
        <v>1</v>
      </c>
      <c r="K459" s="75">
        <v>1</v>
      </c>
      <c r="L459" s="75">
        <v>1</v>
      </c>
      <c r="M459"/>
      <c r="N459"/>
      <c r="O459"/>
      <c r="P459"/>
      <c r="Q459"/>
      <c r="R459"/>
      <c r="S459"/>
      <c r="T459" s="6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2.75">
      <c r="A460" s="67" t="s">
        <v>586</v>
      </c>
      <c r="B460" s="25" t="s">
        <v>709</v>
      </c>
      <c r="C460" s="26" t="s">
        <v>732</v>
      </c>
      <c r="D460" s="36">
        <v>373039</v>
      </c>
      <c r="E460" s="27" t="s">
        <v>78</v>
      </c>
      <c r="F460" s="28" t="s">
        <v>79</v>
      </c>
      <c r="G460" s="29" t="s">
        <v>234</v>
      </c>
      <c r="H460" s="75">
        <v>1</v>
      </c>
      <c r="I460" s="75">
        <v>1</v>
      </c>
      <c r="J460" s="75">
        <v>1</v>
      </c>
      <c r="K460" s="75">
        <v>1</v>
      </c>
      <c r="L460" s="75">
        <v>1</v>
      </c>
      <c r="M460"/>
      <c r="N460"/>
      <c r="O460"/>
      <c r="P460"/>
      <c r="Q460"/>
      <c r="R460"/>
      <c r="S460"/>
      <c r="T460" s="6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2.75">
      <c r="A461" s="67" t="s">
        <v>586</v>
      </c>
      <c r="B461" s="25" t="s">
        <v>709</v>
      </c>
      <c r="C461" s="26" t="s">
        <v>733</v>
      </c>
      <c r="D461" s="36">
        <v>373044</v>
      </c>
      <c r="E461" s="27" t="s">
        <v>83</v>
      </c>
      <c r="F461" s="28" t="s">
        <v>84</v>
      </c>
      <c r="G461" s="29">
        <v>12190</v>
      </c>
      <c r="H461" s="75">
        <v>1</v>
      </c>
      <c r="I461" s="75">
        <v>1</v>
      </c>
      <c r="J461" s="75">
        <v>1</v>
      </c>
      <c r="K461" s="75">
        <v>1</v>
      </c>
      <c r="L461" s="75">
        <v>1</v>
      </c>
      <c r="M461"/>
      <c r="N461"/>
      <c r="O461"/>
      <c r="P461"/>
      <c r="Q461"/>
      <c r="R461"/>
      <c r="S461"/>
      <c r="T461" s="6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2.75">
      <c r="A462" s="67" t="s">
        <v>586</v>
      </c>
      <c r="B462" s="25" t="s">
        <v>709</v>
      </c>
      <c r="C462" s="26" t="s">
        <v>734</v>
      </c>
      <c r="D462" s="36">
        <v>373046</v>
      </c>
      <c r="E462" s="27" t="s">
        <v>170</v>
      </c>
      <c r="F462" s="28" t="s">
        <v>288</v>
      </c>
      <c r="G462" s="29">
        <v>17612</v>
      </c>
      <c r="H462" s="75">
        <v>1</v>
      </c>
      <c r="I462" s="75">
        <v>1</v>
      </c>
      <c r="J462" s="75">
        <v>1</v>
      </c>
      <c r="K462" s="75">
        <v>1</v>
      </c>
      <c r="L462" s="75">
        <v>1</v>
      </c>
      <c r="M462"/>
      <c r="N462"/>
      <c r="O462"/>
      <c r="P462"/>
      <c r="Q462"/>
      <c r="R462"/>
      <c r="S462"/>
      <c r="T462" s="6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2.75">
      <c r="A463" s="67" t="s">
        <v>586</v>
      </c>
      <c r="B463" s="25" t="s">
        <v>709</v>
      </c>
      <c r="C463" s="26" t="s">
        <v>735</v>
      </c>
      <c r="D463" s="36">
        <v>373058</v>
      </c>
      <c r="E463" s="27" t="s">
        <v>53</v>
      </c>
      <c r="F463" s="28" t="s">
        <v>57</v>
      </c>
      <c r="G463" s="29">
        <v>90514</v>
      </c>
      <c r="H463" s="75">
        <v>1</v>
      </c>
      <c r="I463" s="75">
        <v>1</v>
      </c>
      <c r="J463" s="75">
        <v>1</v>
      </c>
      <c r="K463" s="75">
        <v>1</v>
      </c>
      <c r="L463" s="75">
        <v>1</v>
      </c>
      <c r="M463"/>
      <c r="N463"/>
      <c r="O463"/>
      <c r="P463"/>
      <c r="Q463"/>
      <c r="R463"/>
      <c r="S463"/>
      <c r="T463" s="6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12.75">
      <c r="A464" s="67" t="s">
        <v>586</v>
      </c>
      <c r="B464" s="25" t="s">
        <v>709</v>
      </c>
      <c r="C464" s="26" t="s">
        <v>736</v>
      </c>
      <c r="D464" s="36">
        <v>373047</v>
      </c>
      <c r="E464" s="27" t="s">
        <v>24</v>
      </c>
      <c r="F464" s="28" t="s">
        <v>154</v>
      </c>
      <c r="G464" s="29">
        <v>20516</v>
      </c>
      <c r="H464" s="75">
        <v>1</v>
      </c>
      <c r="I464" s="75">
        <v>1</v>
      </c>
      <c r="J464" s="75">
        <v>1</v>
      </c>
      <c r="K464" s="75">
        <v>1</v>
      </c>
      <c r="L464" s="75">
        <v>1</v>
      </c>
      <c r="M464"/>
      <c r="N464"/>
      <c r="O464"/>
      <c r="P464"/>
      <c r="Q464"/>
      <c r="R464"/>
      <c r="S464"/>
      <c r="T464" s="6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2.75">
      <c r="A465" s="67" t="s">
        <v>586</v>
      </c>
      <c r="B465" s="25" t="s">
        <v>709</v>
      </c>
      <c r="C465" s="26" t="s">
        <v>737</v>
      </c>
      <c r="D465" s="36">
        <v>373037</v>
      </c>
      <c r="E465" s="27" t="s">
        <v>275</v>
      </c>
      <c r="F465" s="28" t="s">
        <v>405</v>
      </c>
      <c r="G465" s="29" t="s">
        <v>738</v>
      </c>
      <c r="H465" s="75">
        <v>1</v>
      </c>
      <c r="I465" s="75">
        <v>1</v>
      </c>
      <c r="J465" s="75">
        <v>1</v>
      </c>
      <c r="K465" s="75">
        <v>1</v>
      </c>
      <c r="L465" s="75">
        <v>1</v>
      </c>
      <c r="M465"/>
      <c r="N465"/>
      <c r="O465"/>
      <c r="P465"/>
      <c r="Q465"/>
      <c r="R465"/>
      <c r="S465"/>
      <c r="T465" s="6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2.75">
      <c r="A466" s="67" t="s">
        <v>586</v>
      </c>
      <c r="B466" s="25" t="s">
        <v>709</v>
      </c>
      <c r="C466" s="26" t="s">
        <v>739</v>
      </c>
      <c r="D466" s="36">
        <v>373067</v>
      </c>
      <c r="E466" s="27" t="s">
        <v>90</v>
      </c>
      <c r="F466" s="28" t="s">
        <v>91</v>
      </c>
      <c r="G466" s="29">
        <v>75353</v>
      </c>
      <c r="H466" s="75">
        <v>1</v>
      </c>
      <c r="I466" s="75">
        <v>1</v>
      </c>
      <c r="J466" s="75">
        <v>1</v>
      </c>
      <c r="K466" s="75">
        <v>1</v>
      </c>
      <c r="L466" s="75">
        <v>1</v>
      </c>
      <c r="M466"/>
      <c r="N466"/>
      <c r="O466"/>
      <c r="P466"/>
      <c r="Q466"/>
      <c r="R466"/>
      <c r="S466"/>
      <c r="T466" s="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2.75">
      <c r="A467" s="67" t="s">
        <v>586</v>
      </c>
      <c r="B467" s="25" t="s">
        <v>740</v>
      </c>
      <c r="C467" s="26" t="s">
        <v>741</v>
      </c>
      <c r="D467" s="36">
        <v>180002</v>
      </c>
      <c r="E467" s="27" t="s">
        <v>16</v>
      </c>
      <c r="F467" s="28" t="s">
        <v>17</v>
      </c>
      <c r="G467" s="29">
        <v>97012</v>
      </c>
      <c r="H467" s="73">
        <v>7</v>
      </c>
      <c r="I467" s="73">
        <v>1</v>
      </c>
      <c r="J467" s="73">
        <v>153</v>
      </c>
      <c r="K467" s="73">
        <v>7</v>
      </c>
      <c r="L467" s="73">
        <v>4</v>
      </c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 s="60"/>
      <c r="AB467"/>
      <c r="AC467" s="60"/>
      <c r="AD467" s="60"/>
      <c r="AE467" s="60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2.75">
      <c r="A468" s="67" t="s">
        <v>586</v>
      </c>
      <c r="B468" s="25" t="s">
        <v>14</v>
      </c>
      <c r="C468" s="26" t="s">
        <v>742</v>
      </c>
      <c r="D468" s="36">
        <v>201004</v>
      </c>
      <c r="E468" s="27" t="s">
        <v>16</v>
      </c>
      <c r="F468" s="28" t="s">
        <v>17</v>
      </c>
      <c r="G468" s="29">
        <v>97012</v>
      </c>
      <c r="H468" s="73">
        <f>91+256</f>
        <v>347</v>
      </c>
      <c r="I468" s="73">
        <f>2+345</f>
        <v>347</v>
      </c>
      <c r="J468" s="73">
        <f>106-9</f>
        <v>97</v>
      </c>
      <c r="K468" s="73">
        <v>7</v>
      </c>
      <c r="L468" s="73">
        <f>1+260</f>
        <v>261</v>
      </c>
      <c r="M468"/>
      <c r="N468"/>
      <c r="O468"/>
      <c r="P468"/>
      <c r="Q468"/>
      <c r="R468" s="50"/>
      <c r="S468" s="50"/>
      <c r="T468"/>
      <c r="U468"/>
      <c r="V468"/>
      <c r="W468"/>
      <c r="X468"/>
      <c r="Y468"/>
      <c r="Z468"/>
      <c r="AA468" s="60"/>
      <c r="AB468" s="60"/>
      <c r="AC468" s="60"/>
      <c r="AD468" s="60"/>
      <c r="AE468" s="60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2.75">
      <c r="A469" s="67" t="s">
        <v>586</v>
      </c>
      <c r="B469" s="25" t="s">
        <v>14</v>
      </c>
      <c r="C469" s="26" t="s">
        <v>743</v>
      </c>
      <c r="D469" s="36">
        <v>114601</v>
      </c>
      <c r="E469" s="27" t="s">
        <v>33</v>
      </c>
      <c r="F469" s="28" t="s">
        <v>34</v>
      </c>
      <c r="G469" s="29">
        <v>60011</v>
      </c>
      <c r="H469" s="75">
        <v>1</v>
      </c>
      <c r="I469" s="75">
        <v>1</v>
      </c>
      <c r="J469" s="75">
        <v>1</v>
      </c>
      <c r="K469" s="75">
        <v>1</v>
      </c>
      <c r="L469" s="75">
        <v>1</v>
      </c>
      <c r="M469"/>
      <c r="N469"/>
      <c r="O469"/>
      <c r="P469"/>
      <c r="Q469"/>
      <c r="R469"/>
      <c r="S469"/>
      <c r="T469" s="6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2.75">
      <c r="A470" s="67" t="s">
        <v>586</v>
      </c>
      <c r="B470" s="25" t="s">
        <v>14</v>
      </c>
      <c r="C470" s="26" t="s">
        <v>744</v>
      </c>
      <c r="D470" s="36">
        <v>114623</v>
      </c>
      <c r="E470" s="27" t="s">
        <v>90</v>
      </c>
      <c r="F470" s="28" t="s">
        <v>91</v>
      </c>
      <c r="G470" s="29">
        <v>75353</v>
      </c>
      <c r="H470" s="75">
        <v>1</v>
      </c>
      <c r="I470" s="75">
        <v>1</v>
      </c>
      <c r="J470" s="75">
        <v>1</v>
      </c>
      <c r="K470" s="75">
        <v>1</v>
      </c>
      <c r="L470" s="75">
        <v>1</v>
      </c>
      <c r="M470"/>
      <c r="N470"/>
      <c r="O470"/>
      <c r="P470"/>
      <c r="Q470"/>
      <c r="R470"/>
      <c r="S470"/>
      <c r="T470" s="6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2.75">
      <c r="A471" s="67" t="s">
        <v>586</v>
      </c>
      <c r="B471" s="25" t="s">
        <v>14</v>
      </c>
      <c r="C471" s="26" t="s">
        <v>745</v>
      </c>
      <c r="D471" s="36">
        <v>114702</v>
      </c>
      <c r="E471" s="27" t="s">
        <v>16</v>
      </c>
      <c r="F471" s="28" t="s">
        <v>17</v>
      </c>
      <c r="G471" s="29">
        <v>97012</v>
      </c>
      <c r="H471" s="75">
        <v>1</v>
      </c>
      <c r="I471" s="75">
        <v>1</v>
      </c>
      <c r="J471" s="75">
        <v>1</v>
      </c>
      <c r="K471" s="75">
        <v>1</v>
      </c>
      <c r="L471" s="75">
        <v>1</v>
      </c>
      <c r="M471"/>
      <c r="N471"/>
      <c r="O471"/>
      <c r="P471"/>
      <c r="Q471"/>
      <c r="R471"/>
      <c r="S471"/>
      <c r="T471" s="6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2.75">
      <c r="A472" s="67" t="s">
        <v>586</v>
      </c>
      <c r="B472" s="25" t="s">
        <v>90</v>
      </c>
      <c r="C472" s="26" t="s">
        <v>746</v>
      </c>
      <c r="D472" s="36">
        <v>110001</v>
      </c>
      <c r="E472" s="27" t="s">
        <v>16</v>
      </c>
      <c r="F472" s="28" t="s">
        <v>17</v>
      </c>
      <c r="G472" s="29">
        <v>97012</v>
      </c>
      <c r="H472" s="73">
        <v>446</v>
      </c>
      <c r="I472" s="73">
        <v>21</v>
      </c>
      <c r="J472" s="73">
        <v>2026</v>
      </c>
      <c r="K472" s="73">
        <v>110</v>
      </c>
      <c r="L472" s="73">
        <v>47</v>
      </c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 s="60"/>
      <c r="AB472" s="60"/>
      <c r="AC472" s="60"/>
      <c r="AD472" s="60"/>
      <c r="AE472" s="60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2.75">
      <c r="A473" s="67" t="s">
        <v>586</v>
      </c>
      <c r="B473" s="25" t="s">
        <v>90</v>
      </c>
      <c r="C473" s="26" t="s">
        <v>747</v>
      </c>
      <c r="D473" s="36">
        <v>243001</v>
      </c>
      <c r="E473" s="27" t="s">
        <v>16</v>
      </c>
      <c r="F473" s="28" t="s">
        <v>17</v>
      </c>
      <c r="G473" s="29">
        <v>97012</v>
      </c>
      <c r="H473" s="75">
        <v>1</v>
      </c>
      <c r="I473" s="75">
        <v>1</v>
      </c>
      <c r="J473" s="75">
        <v>1</v>
      </c>
      <c r="K473" s="75">
        <v>1</v>
      </c>
      <c r="L473" s="75">
        <v>1</v>
      </c>
      <c r="M473"/>
      <c r="N473"/>
      <c r="O473"/>
      <c r="P473"/>
      <c r="Q473"/>
      <c r="R473" s="66"/>
      <c r="S473" s="66"/>
      <c r="T473" s="6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2.75">
      <c r="A474" s="67" t="s">
        <v>586</v>
      </c>
      <c r="B474" s="25" t="s">
        <v>90</v>
      </c>
      <c r="C474" s="26" t="s">
        <v>748</v>
      </c>
      <c r="D474" s="36">
        <v>113601</v>
      </c>
      <c r="E474" s="27" t="s">
        <v>16</v>
      </c>
      <c r="F474" s="28" t="s">
        <v>17</v>
      </c>
      <c r="G474" s="29">
        <v>97012</v>
      </c>
      <c r="H474" s="75">
        <v>1</v>
      </c>
      <c r="I474" s="75">
        <v>1</v>
      </c>
      <c r="J474" s="75">
        <v>1</v>
      </c>
      <c r="K474" s="75">
        <v>1</v>
      </c>
      <c r="L474" s="75">
        <v>1</v>
      </c>
      <c r="M474"/>
      <c r="N474"/>
      <c r="O474"/>
      <c r="P474"/>
      <c r="Q474"/>
      <c r="R474" s="66"/>
      <c r="S474" s="66"/>
      <c r="T474" s="6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2.75">
      <c r="A475" s="67" t="s">
        <v>586</v>
      </c>
      <c r="B475" s="25" t="s">
        <v>90</v>
      </c>
      <c r="C475" s="26" t="s">
        <v>749</v>
      </c>
      <c r="D475" s="36">
        <v>200016</v>
      </c>
      <c r="E475" s="27" t="s">
        <v>16</v>
      </c>
      <c r="F475" s="28" t="s">
        <v>17</v>
      </c>
      <c r="G475" s="29">
        <v>97012</v>
      </c>
      <c r="H475" s="75">
        <v>1</v>
      </c>
      <c r="I475" s="75">
        <v>1</v>
      </c>
      <c r="J475" s="75">
        <v>1</v>
      </c>
      <c r="K475" s="75">
        <v>1</v>
      </c>
      <c r="L475" s="75">
        <v>1</v>
      </c>
      <c r="M475"/>
      <c r="N475"/>
      <c r="O475"/>
      <c r="P475"/>
      <c r="Q475"/>
      <c r="R475"/>
      <c r="S475"/>
      <c r="T475" s="6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2.75">
      <c r="A476" s="67" t="s">
        <v>586</v>
      </c>
      <c r="B476" s="25" t="s">
        <v>90</v>
      </c>
      <c r="C476" s="26" t="s">
        <v>750</v>
      </c>
      <c r="D476" s="36">
        <v>110101</v>
      </c>
      <c r="E476" s="27" t="s">
        <v>16</v>
      </c>
      <c r="F476" s="28" t="s">
        <v>17</v>
      </c>
      <c r="G476" s="29">
        <v>97012</v>
      </c>
      <c r="H476" s="75">
        <v>1</v>
      </c>
      <c r="I476" s="75">
        <v>1</v>
      </c>
      <c r="J476" s="75">
        <v>1</v>
      </c>
      <c r="K476" s="75">
        <v>1</v>
      </c>
      <c r="L476" s="75">
        <v>1</v>
      </c>
      <c r="M476"/>
      <c r="N476"/>
      <c r="O476"/>
      <c r="P476"/>
      <c r="Q476"/>
      <c r="R476"/>
      <c r="S476"/>
      <c r="T476" s="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2.75">
      <c r="A477" s="44" t="s">
        <v>751</v>
      </c>
      <c r="B477" s="44" t="s">
        <v>14</v>
      </c>
      <c r="C477" s="45" t="s">
        <v>15</v>
      </c>
      <c r="D477" s="46">
        <v>201057</v>
      </c>
      <c r="E477" s="46" t="s">
        <v>16</v>
      </c>
      <c r="F477" s="47" t="s">
        <v>17</v>
      </c>
      <c r="G477" s="48" t="s">
        <v>428</v>
      </c>
      <c r="H477" s="76"/>
      <c r="I477" s="76"/>
      <c r="J477" s="76"/>
      <c r="K477" s="76"/>
      <c r="L477" s="76"/>
      <c r="M477" s="50"/>
      <c r="N477" s="50"/>
      <c r="O477" s="50"/>
      <c r="P477" s="50"/>
      <c r="Q477" s="50"/>
      <c r="R477" s="50"/>
      <c r="S477" s="50"/>
      <c r="T477" s="51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2.75">
      <c r="A478" s="44" t="s">
        <v>751</v>
      </c>
      <c r="B478" s="52" t="s">
        <v>752</v>
      </c>
      <c r="C478" s="53" t="s">
        <v>753</v>
      </c>
      <c r="D478" s="65">
        <v>420001</v>
      </c>
      <c r="E478" s="54" t="s">
        <v>16</v>
      </c>
      <c r="F478" s="55" t="s">
        <v>17</v>
      </c>
      <c r="G478" s="56">
        <v>97012</v>
      </c>
      <c r="H478" s="77">
        <v>86</v>
      </c>
      <c r="I478" s="77">
        <v>1</v>
      </c>
      <c r="J478" s="77">
        <v>397</v>
      </c>
      <c r="K478" s="77">
        <v>3</v>
      </c>
      <c r="L478" s="77">
        <v>1</v>
      </c>
      <c r="M478"/>
      <c r="N478"/>
      <c r="O478"/>
      <c r="P478"/>
      <c r="Q478"/>
      <c r="R478" s="31"/>
      <c r="S478" s="31"/>
      <c r="T478"/>
      <c r="U478"/>
      <c r="V478"/>
      <c r="W478"/>
      <c r="X478"/>
      <c r="Y478"/>
      <c r="Z478"/>
      <c r="AA478" s="60"/>
      <c r="AB478"/>
      <c r="AC478" s="60"/>
      <c r="AD478" s="60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2.75">
      <c r="A479" s="44" t="s">
        <v>751</v>
      </c>
      <c r="B479" s="52" t="s">
        <v>752</v>
      </c>
      <c r="C479" s="53" t="s">
        <v>754</v>
      </c>
      <c r="D479" s="65">
        <v>203003</v>
      </c>
      <c r="E479" s="54" t="s">
        <v>33</v>
      </c>
      <c r="F479" s="55" t="s">
        <v>34</v>
      </c>
      <c r="G479" s="56">
        <v>60011</v>
      </c>
      <c r="H479" s="78">
        <v>1</v>
      </c>
      <c r="I479" s="78">
        <v>1</v>
      </c>
      <c r="J479" s="78">
        <v>1</v>
      </c>
      <c r="K479" s="78">
        <v>1</v>
      </c>
      <c r="L479" s="78">
        <v>1</v>
      </c>
      <c r="M479" s="35"/>
      <c r="N479" s="35"/>
      <c r="O479" s="35"/>
      <c r="P479" s="35"/>
      <c r="Q479" s="35"/>
      <c r="R479" s="38"/>
      <c r="S479" s="38"/>
      <c r="T479" s="35"/>
      <c r="U479" s="35"/>
      <c r="V479" s="35"/>
      <c r="W479" s="35"/>
      <c r="X479" s="35"/>
      <c r="Y479" s="35"/>
      <c r="Z479" s="35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2.75">
      <c r="A480" s="44" t="s">
        <v>751</v>
      </c>
      <c r="B480" s="52" t="s">
        <v>752</v>
      </c>
      <c r="C480" s="53" t="s">
        <v>755</v>
      </c>
      <c r="D480" s="65">
        <v>344042</v>
      </c>
      <c r="E480" s="54" t="s">
        <v>33</v>
      </c>
      <c r="F480" s="55" t="s">
        <v>34</v>
      </c>
      <c r="G480" s="56">
        <v>60011</v>
      </c>
      <c r="H480" s="78">
        <v>1</v>
      </c>
      <c r="I480" s="78">
        <v>1</v>
      </c>
      <c r="J480" s="78">
        <v>1</v>
      </c>
      <c r="K480" s="78">
        <v>1</v>
      </c>
      <c r="L480" s="78">
        <v>1</v>
      </c>
      <c r="M480" s="39"/>
      <c r="N480" s="39"/>
      <c r="O480" s="39"/>
      <c r="P480" s="39"/>
      <c r="Q480" s="39"/>
      <c r="R480" s="40"/>
      <c r="S480" s="40"/>
      <c r="T480" s="35"/>
      <c r="U480" s="35"/>
      <c r="V480" s="35"/>
      <c r="W480" s="35"/>
      <c r="X480" s="35"/>
      <c r="Y480" s="35"/>
      <c r="Z480" s="35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2.75">
      <c r="A481" s="44" t="s">
        <v>751</v>
      </c>
      <c r="B481" s="52" t="s">
        <v>752</v>
      </c>
      <c r="C481" s="53" t="s">
        <v>756</v>
      </c>
      <c r="D481" s="65">
        <v>344001</v>
      </c>
      <c r="E481" s="54" t="s">
        <v>33</v>
      </c>
      <c r="F481" s="55" t="s">
        <v>34</v>
      </c>
      <c r="G481" s="56">
        <v>60011</v>
      </c>
      <c r="H481" s="78">
        <v>1</v>
      </c>
      <c r="I481" s="78">
        <v>1</v>
      </c>
      <c r="J481" s="78">
        <v>1</v>
      </c>
      <c r="K481" s="78">
        <v>1</v>
      </c>
      <c r="L481" s="78">
        <v>1</v>
      </c>
      <c r="M481" s="35"/>
      <c r="N481" s="35"/>
      <c r="O481" s="35"/>
      <c r="P481" s="35"/>
      <c r="Q481" s="35"/>
      <c r="R481" s="38"/>
      <c r="S481" s="38"/>
      <c r="T481" s="35"/>
      <c r="U481" s="35"/>
      <c r="V481" s="35"/>
      <c r="W481" s="35"/>
      <c r="X481" s="35"/>
      <c r="Y481" s="35"/>
      <c r="Z481" s="35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2.75">
      <c r="A482" s="44" t="s">
        <v>751</v>
      </c>
      <c r="B482" s="52" t="s">
        <v>752</v>
      </c>
      <c r="C482" s="53" t="s">
        <v>757</v>
      </c>
      <c r="D482" s="65">
        <v>344041</v>
      </c>
      <c r="E482" s="54" t="s">
        <v>16</v>
      </c>
      <c r="F482" s="55" t="s">
        <v>17</v>
      </c>
      <c r="G482" s="56">
        <v>97012</v>
      </c>
      <c r="H482" s="78">
        <v>1</v>
      </c>
      <c r="I482" s="78">
        <v>1</v>
      </c>
      <c r="J482" s="78">
        <v>1</v>
      </c>
      <c r="K482" s="78">
        <v>1</v>
      </c>
      <c r="L482" s="78">
        <v>1</v>
      </c>
      <c r="M482" s="39"/>
      <c r="N482" s="39"/>
      <c r="O482" s="39"/>
      <c r="P482" s="39"/>
      <c r="Q482" s="39"/>
      <c r="R482" s="40"/>
      <c r="S482" s="40"/>
      <c r="T482" s="35"/>
      <c r="U482" s="35"/>
      <c r="V482" s="35"/>
      <c r="W482" s="35"/>
      <c r="X482" s="35"/>
      <c r="Y482" s="35"/>
      <c r="Z482" s="35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2.75">
      <c r="A483" s="44" t="s">
        <v>751</v>
      </c>
      <c r="B483" s="52" t="s">
        <v>752</v>
      </c>
      <c r="C483" s="53" t="s">
        <v>758</v>
      </c>
      <c r="D483" s="65">
        <v>403201</v>
      </c>
      <c r="E483" s="54" t="s">
        <v>33</v>
      </c>
      <c r="F483" s="55" t="s">
        <v>34</v>
      </c>
      <c r="G483" s="56">
        <v>60011</v>
      </c>
      <c r="H483" s="78">
        <v>1</v>
      </c>
      <c r="I483" s="78">
        <v>1</v>
      </c>
      <c r="J483" s="78">
        <v>1</v>
      </c>
      <c r="K483" s="78">
        <v>1</v>
      </c>
      <c r="L483" s="78">
        <v>1</v>
      </c>
      <c r="M483" s="35"/>
      <c r="N483" s="35"/>
      <c r="O483" s="35"/>
      <c r="P483" s="35"/>
      <c r="Q483" s="35"/>
      <c r="R483" s="38"/>
      <c r="S483" s="38"/>
      <c r="T483" s="35"/>
      <c r="U483" s="35"/>
      <c r="V483" s="35"/>
      <c r="W483" s="35"/>
      <c r="X483" s="35"/>
      <c r="Y483" s="35"/>
      <c r="Z483" s="35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19" s="35" customFormat="1" ht="12.75">
      <c r="A484" s="44" t="s">
        <v>751</v>
      </c>
      <c r="B484" s="52" t="s">
        <v>752</v>
      </c>
      <c r="C484" s="53" t="s">
        <v>759</v>
      </c>
      <c r="D484" s="65">
        <v>423002</v>
      </c>
      <c r="E484" s="54" t="s">
        <v>16</v>
      </c>
      <c r="F484" s="55" t="s">
        <v>17</v>
      </c>
      <c r="G484" s="56">
        <v>97012</v>
      </c>
      <c r="H484" s="78">
        <v>1</v>
      </c>
      <c r="I484" s="78">
        <v>1</v>
      </c>
      <c r="J484" s="78">
        <v>1</v>
      </c>
      <c r="K484" s="78">
        <v>1</v>
      </c>
      <c r="L484" s="78">
        <v>1</v>
      </c>
      <c r="R484" s="38"/>
      <c r="S484" s="38"/>
    </row>
    <row r="485" spans="1:256" ht="12.75">
      <c r="A485" s="44" t="s">
        <v>751</v>
      </c>
      <c r="B485" s="52" t="s">
        <v>760</v>
      </c>
      <c r="C485" s="53" t="s">
        <v>761</v>
      </c>
      <c r="D485" s="65">
        <v>200005</v>
      </c>
      <c r="E485" s="54" t="s">
        <v>16</v>
      </c>
      <c r="F485" s="55" t="s">
        <v>17</v>
      </c>
      <c r="G485" s="56">
        <v>97012</v>
      </c>
      <c r="H485" s="77">
        <f>850+44</f>
        <v>894</v>
      </c>
      <c r="I485" s="77">
        <v>14</v>
      </c>
      <c r="J485" s="77">
        <f>81+1154</f>
        <v>1235</v>
      </c>
      <c r="K485" s="77">
        <v>23</v>
      </c>
      <c r="L485" s="77">
        <v>28</v>
      </c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 s="60"/>
      <c r="AB485" s="60"/>
      <c r="AC485" s="60"/>
      <c r="AD485" s="60"/>
      <c r="AE485" s="60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12.75">
      <c r="A486" s="44" t="s">
        <v>751</v>
      </c>
      <c r="B486" s="52" t="s">
        <v>760</v>
      </c>
      <c r="C486" s="53" t="s">
        <v>762</v>
      </c>
      <c r="D486" s="65">
        <v>200378</v>
      </c>
      <c r="E486" s="54" t="s">
        <v>64</v>
      </c>
      <c r="F486" s="55" t="s">
        <v>211</v>
      </c>
      <c r="G486" s="56" t="s">
        <v>212</v>
      </c>
      <c r="H486" s="77">
        <v>1</v>
      </c>
      <c r="I486" s="77">
        <v>1</v>
      </c>
      <c r="J486" s="77">
        <v>1</v>
      </c>
      <c r="K486" s="77">
        <v>1</v>
      </c>
      <c r="L486" s="77">
        <v>1</v>
      </c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2.75">
      <c r="A487" s="44" t="s">
        <v>751</v>
      </c>
      <c r="B487" s="52" t="s">
        <v>760</v>
      </c>
      <c r="C487" s="53" t="s">
        <v>763</v>
      </c>
      <c r="D487" s="65">
        <v>200247</v>
      </c>
      <c r="E487" s="54" t="s">
        <v>33</v>
      </c>
      <c r="F487" s="55" t="s">
        <v>34</v>
      </c>
      <c r="G487" s="56">
        <v>60011</v>
      </c>
      <c r="H487" s="78">
        <v>1</v>
      </c>
      <c r="I487" s="78">
        <v>1</v>
      </c>
      <c r="J487" s="78">
        <v>1</v>
      </c>
      <c r="K487" s="78">
        <v>1</v>
      </c>
      <c r="L487" s="78">
        <v>1</v>
      </c>
      <c r="M487"/>
      <c r="N487"/>
      <c r="O487"/>
      <c r="P487"/>
      <c r="Q487"/>
      <c r="R487"/>
      <c r="S487"/>
      <c r="T487" s="6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2.75">
      <c r="A488" s="44" t="s">
        <v>751</v>
      </c>
      <c r="B488" s="52" t="s">
        <v>760</v>
      </c>
      <c r="C488" s="53" t="s">
        <v>764</v>
      </c>
      <c r="D488" s="65">
        <v>200248</v>
      </c>
      <c r="E488" s="54" t="s">
        <v>16</v>
      </c>
      <c r="F488" s="55" t="s">
        <v>17</v>
      </c>
      <c r="G488" s="56">
        <v>97012</v>
      </c>
      <c r="H488" s="78">
        <v>1</v>
      </c>
      <c r="I488" s="78">
        <v>1</v>
      </c>
      <c r="J488" s="78">
        <v>1</v>
      </c>
      <c r="K488" s="78">
        <v>1</v>
      </c>
      <c r="L488" s="78">
        <v>1</v>
      </c>
      <c r="M488" s="42"/>
      <c r="N488" s="42"/>
      <c r="O488" s="42"/>
      <c r="P488" s="42"/>
      <c r="Q488" s="42"/>
      <c r="R488" s="42"/>
      <c r="S488" s="42"/>
      <c r="T488" s="6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12.75">
      <c r="A489" s="44" t="s">
        <v>751</v>
      </c>
      <c r="B489" s="52" t="s">
        <v>760</v>
      </c>
      <c r="C489" s="53" t="s">
        <v>765</v>
      </c>
      <c r="D489" s="65">
        <v>303001</v>
      </c>
      <c r="E489" s="54" t="s">
        <v>16</v>
      </c>
      <c r="F489" s="55" t="s">
        <v>17</v>
      </c>
      <c r="G489" s="56">
        <v>97012</v>
      </c>
      <c r="H489" s="78">
        <v>1</v>
      </c>
      <c r="I489" s="78">
        <v>1</v>
      </c>
      <c r="J489" s="78">
        <v>1</v>
      </c>
      <c r="K489" s="78">
        <v>1</v>
      </c>
      <c r="L489" s="78">
        <v>1</v>
      </c>
      <c r="M489"/>
      <c r="N489"/>
      <c r="O489"/>
      <c r="P489"/>
      <c r="Q489"/>
      <c r="R489"/>
      <c r="S489"/>
      <c r="T489" s="6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12.75">
      <c r="A490" s="44" t="s">
        <v>751</v>
      </c>
      <c r="B490" s="52" t="s">
        <v>760</v>
      </c>
      <c r="C490" s="53" t="s">
        <v>766</v>
      </c>
      <c r="D490" s="65">
        <v>200340</v>
      </c>
      <c r="E490" s="54" t="s">
        <v>16</v>
      </c>
      <c r="F490" s="55" t="s">
        <v>17</v>
      </c>
      <c r="G490" s="56">
        <v>97012</v>
      </c>
      <c r="H490" s="78">
        <v>1</v>
      </c>
      <c r="I490" s="78">
        <v>1</v>
      </c>
      <c r="J490" s="78">
        <v>1</v>
      </c>
      <c r="K490" s="78">
        <v>1</v>
      </c>
      <c r="L490" s="78">
        <v>1</v>
      </c>
      <c r="M490"/>
      <c r="N490"/>
      <c r="O490"/>
      <c r="P490"/>
      <c r="Q490"/>
      <c r="R490"/>
      <c r="S490"/>
      <c r="T490" s="6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12.75">
      <c r="A491" s="44" t="s">
        <v>751</v>
      </c>
      <c r="B491" s="52" t="s">
        <v>760</v>
      </c>
      <c r="C491" s="53" t="s">
        <v>767</v>
      </c>
      <c r="D491" s="65">
        <v>200334</v>
      </c>
      <c r="E491" s="54" t="s">
        <v>16</v>
      </c>
      <c r="F491" s="55" t="s">
        <v>17</v>
      </c>
      <c r="G491" s="56">
        <v>97012</v>
      </c>
      <c r="H491" s="78">
        <v>1</v>
      </c>
      <c r="I491" s="78">
        <v>1</v>
      </c>
      <c r="J491" s="78">
        <v>1</v>
      </c>
      <c r="K491" s="78">
        <v>1</v>
      </c>
      <c r="L491" s="78">
        <v>1</v>
      </c>
      <c r="M491"/>
      <c r="N491"/>
      <c r="O491"/>
      <c r="P491"/>
      <c r="Q491"/>
      <c r="R491"/>
      <c r="S491"/>
      <c r="T491" s="6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2.75">
      <c r="A492" s="44" t="s">
        <v>751</v>
      </c>
      <c r="B492" s="52" t="s">
        <v>760</v>
      </c>
      <c r="C492" s="53" t="s">
        <v>768</v>
      </c>
      <c r="D492" s="65">
        <v>200342</v>
      </c>
      <c r="E492" s="54" t="s">
        <v>16</v>
      </c>
      <c r="F492" s="55" t="s">
        <v>17</v>
      </c>
      <c r="G492" s="56">
        <v>97012</v>
      </c>
      <c r="H492" s="78">
        <v>1</v>
      </c>
      <c r="I492" s="78">
        <v>1</v>
      </c>
      <c r="J492" s="78">
        <v>1</v>
      </c>
      <c r="K492" s="78">
        <v>1</v>
      </c>
      <c r="L492" s="78">
        <v>1</v>
      </c>
      <c r="M492"/>
      <c r="N492"/>
      <c r="O492"/>
      <c r="P492"/>
      <c r="Q492"/>
      <c r="R492"/>
      <c r="S492"/>
      <c r="T492" s="6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2.75">
      <c r="A493" s="44" t="s">
        <v>751</v>
      </c>
      <c r="B493" s="52" t="s">
        <v>760</v>
      </c>
      <c r="C493" s="53" t="s">
        <v>769</v>
      </c>
      <c r="D493" s="65">
        <v>200416</v>
      </c>
      <c r="E493" s="54" t="s">
        <v>70</v>
      </c>
      <c r="F493" s="55" t="s">
        <v>435</v>
      </c>
      <c r="G493" s="56">
        <v>62910</v>
      </c>
      <c r="H493" s="78">
        <v>1</v>
      </c>
      <c r="I493" s="78">
        <v>1</v>
      </c>
      <c r="J493" s="78">
        <v>1</v>
      </c>
      <c r="K493" s="78">
        <v>1</v>
      </c>
      <c r="L493" s="78">
        <v>1</v>
      </c>
      <c r="M493"/>
      <c r="N493"/>
      <c r="O493"/>
      <c r="P493"/>
      <c r="Q493"/>
      <c r="R493"/>
      <c r="S493"/>
      <c r="T493" s="6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2.75">
      <c r="A494" s="44" t="s">
        <v>751</v>
      </c>
      <c r="B494" s="52" t="s">
        <v>760</v>
      </c>
      <c r="C494" s="53" t="s">
        <v>770</v>
      </c>
      <c r="D494" s="65">
        <v>200362</v>
      </c>
      <c r="E494" s="54" t="s">
        <v>70</v>
      </c>
      <c r="F494" s="55" t="s">
        <v>771</v>
      </c>
      <c r="G494" s="56" t="s">
        <v>772</v>
      </c>
      <c r="H494" s="78">
        <v>1</v>
      </c>
      <c r="I494" s="78">
        <v>1</v>
      </c>
      <c r="J494" s="78">
        <v>1</v>
      </c>
      <c r="K494" s="78">
        <v>1</v>
      </c>
      <c r="L494" s="78">
        <v>1</v>
      </c>
      <c r="M494"/>
      <c r="N494"/>
      <c r="O494"/>
      <c r="P494"/>
      <c r="Q494"/>
      <c r="R494"/>
      <c r="S494"/>
      <c r="T494" s="6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2.75">
      <c r="A495" s="44" t="s">
        <v>751</v>
      </c>
      <c r="B495" s="52" t="s">
        <v>760</v>
      </c>
      <c r="C495" s="53" t="s">
        <v>773</v>
      </c>
      <c r="D495" s="65">
        <v>200406</v>
      </c>
      <c r="E495" s="54" t="s">
        <v>16</v>
      </c>
      <c r="F495" s="55" t="s">
        <v>17</v>
      </c>
      <c r="G495" s="56">
        <v>97012</v>
      </c>
      <c r="H495" s="78">
        <v>1</v>
      </c>
      <c r="I495" s="78">
        <v>1</v>
      </c>
      <c r="J495" s="78">
        <v>1</v>
      </c>
      <c r="K495" s="78">
        <v>1</v>
      </c>
      <c r="L495" s="78">
        <v>1</v>
      </c>
      <c r="M495"/>
      <c r="N495"/>
      <c r="O495"/>
      <c r="P495"/>
      <c r="Q495"/>
      <c r="R495"/>
      <c r="S495"/>
      <c r="T495" s="6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2.75">
      <c r="A496" s="44" t="s">
        <v>751</v>
      </c>
      <c r="B496" s="52" t="s">
        <v>760</v>
      </c>
      <c r="C496" s="53" t="s">
        <v>774</v>
      </c>
      <c r="D496" s="65">
        <v>200366</v>
      </c>
      <c r="E496" s="54" t="s">
        <v>90</v>
      </c>
      <c r="F496" s="55" t="s">
        <v>368</v>
      </c>
      <c r="G496" s="56">
        <v>75639</v>
      </c>
      <c r="H496" s="78">
        <v>1</v>
      </c>
      <c r="I496" s="78">
        <v>1</v>
      </c>
      <c r="J496" s="78">
        <v>1</v>
      </c>
      <c r="K496" s="78">
        <v>1</v>
      </c>
      <c r="L496" s="78">
        <v>1</v>
      </c>
      <c r="M496"/>
      <c r="N496"/>
      <c r="O496"/>
      <c r="P496"/>
      <c r="Q496"/>
      <c r="R496"/>
      <c r="S496"/>
      <c r="T496" s="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2.75">
      <c r="A497" s="44" t="s">
        <v>751</v>
      </c>
      <c r="B497" s="52" t="s">
        <v>760</v>
      </c>
      <c r="C497" s="53" t="s">
        <v>775</v>
      </c>
      <c r="D497" s="65">
        <v>200368</v>
      </c>
      <c r="E497" s="54" t="s">
        <v>90</v>
      </c>
      <c r="F497" s="55" t="s">
        <v>511</v>
      </c>
      <c r="G497" s="56">
        <v>76678</v>
      </c>
      <c r="H497" s="78">
        <v>1</v>
      </c>
      <c r="I497" s="78">
        <v>1</v>
      </c>
      <c r="J497" s="78">
        <v>1</v>
      </c>
      <c r="K497" s="78">
        <v>1</v>
      </c>
      <c r="L497" s="78">
        <v>1</v>
      </c>
      <c r="M497"/>
      <c r="N497"/>
      <c r="O497"/>
      <c r="P497"/>
      <c r="Q497"/>
      <c r="R497"/>
      <c r="S497"/>
      <c r="T497" s="6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2.75">
      <c r="A498" s="44" t="s">
        <v>751</v>
      </c>
      <c r="B498" s="52" t="s">
        <v>760</v>
      </c>
      <c r="C498" s="53" t="s">
        <v>776</v>
      </c>
      <c r="D498" s="65">
        <v>200384</v>
      </c>
      <c r="E498" s="54" t="s">
        <v>210</v>
      </c>
      <c r="F498" s="55" t="s">
        <v>211</v>
      </c>
      <c r="G498" s="56" t="s">
        <v>212</v>
      </c>
      <c r="H498" s="78">
        <v>1</v>
      </c>
      <c r="I498" s="78">
        <v>1</v>
      </c>
      <c r="J498" s="78">
        <v>1</v>
      </c>
      <c r="K498" s="78">
        <v>1</v>
      </c>
      <c r="L498" s="78">
        <v>1</v>
      </c>
      <c r="M498"/>
      <c r="N498"/>
      <c r="O498"/>
      <c r="P498"/>
      <c r="Q498"/>
      <c r="R498"/>
      <c r="S498"/>
      <c r="T498" s="6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2.75">
      <c r="A499" s="44" t="s">
        <v>751</v>
      </c>
      <c r="B499" s="52" t="s">
        <v>760</v>
      </c>
      <c r="C499" s="53" t="s">
        <v>777</v>
      </c>
      <c r="D499" s="65">
        <v>200346</v>
      </c>
      <c r="E499" s="54" t="s">
        <v>224</v>
      </c>
      <c r="F499" s="55" t="s">
        <v>229</v>
      </c>
      <c r="G499" s="56">
        <v>38490</v>
      </c>
      <c r="H499" s="78">
        <v>1</v>
      </c>
      <c r="I499" s="78">
        <v>1</v>
      </c>
      <c r="J499" s="78">
        <v>1</v>
      </c>
      <c r="K499" s="78">
        <v>1</v>
      </c>
      <c r="L499" s="78">
        <v>1</v>
      </c>
      <c r="M499"/>
      <c r="N499"/>
      <c r="O499"/>
      <c r="P499"/>
      <c r="Q499"/>
      <c r="R499"/>
      <c r="S499"/>
      <c r="T499" s="6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2.75">
      <c r="A500" s="44" t="s">
        <v>751</v>
      </c>
      <c r="B500" s="52" t="s">
        <v>760</v>
      </c>
      <c r="C500" s="53" t="s">
        <v>778</v>
      </c>
      <c r="D500" s="65">
        <v>200380</v>
      </c>
      <c r="E500" s="54" t="s">
        <v>138</v>
      </c>
      <c r="F500" s="55" t="s">
        <v>139</v>
      </c>
      <c r="G500" s="56" t="s">
        <v>140</v>
      </c>
      <c r="H500" s="78">
        <v>1</v>
      </c>
      <c r="I500" s="78">
        <v>1</v>
      </c>
      <c r="J500" s="78">
        <v>1</v>
      </c>
      <c r="K500" s="78">
        <v>1</v>
      </c>
      <c r="L500" s="78">
        <v>1</v>
      </c>
      <c r="M500" s="42"/>
      <c r="N500" s="42"/>
      <c r="O500" s="42"/>
      <c r="P500" s="42"/>
      <c r="Q500" s="42"/>
      <c r="R500" s="42"/>
      <c r="S500" s="42"/>
      <c r="T500" s="6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2.75">
      <c r="A501" s="44" t="s">
        <v>751</v>
      </c>
      <c r="B501" s="52" t="s">
        <v>760</v>
      </c>
      <c r="C501" s="53" t="s">
        <v>779</v>
      </c>
      <c r="D501" s="65">
        <v>200358</v>
      </c>
      <c r="E501" s="54" t="s">
        <v>174</v>
      </c>
      <c r="F501" s="55" t="s">
        <v>196</v>
      </c>
      <c r="G501" s="56">
        <v>27855</v>
      </c>
      <c r="H501" s="78">
        <v>1</v>
      </c>
      <c r="I501" s="78">
        <v>1</v>
      </c>
      <c r="J501" s="78">
        <v>1</v>
      </c>
      <c r="K501" s="78">
        <v>1</v>
      </c>
      <c r="L501" s="78">
        <v>1</v>
      </c>
      <c r="M501"/>
      <c r="N501"/>
      <c r="O501"/>
      <c r="P501"/>
      <c r="Q501"/>
      <c r="R501"/>
      <c r="S501"/>
      <c r="T501" s="6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2.75">
      <c r="A502" s="44" t="s">
        <v>751</v>
      </c>
      <c r="B502" s="52" t="s">
        <v>760</v>
      </c>
      <c r="C502" s="53" t="s">
        <v>780</v>
      </c>
      <c r="D502" s="65">
        <v>200382</v>
      </c>
      <c r="E502" s="54" t="s">
        <v>100</v>
      </c>
      <c r="F502" s="55" t="s">
        <v>101</v>
      </c>
      <c r="G502" s="56" t="s">
        <v>102</v>
      </c>
      <c r="H502" s="78">
        <v>1</v>
      </c>
      <c r="I502" s="78">
        <v>1</v>
      </c>
      <c r="J502" s="78">
        <v>1</v>
      </c>
      <c r="K502" s="78">
        <v>1</v>
      </c>
      <c r="L502" s="78">
        <v>1</v>
      </c>
      <c r="M502"/>
      <c r="N502"/>
      <c r="O502"/>
      <c r="P502"/>
      <c r="Q502"/>
      <c r="R502"/>
      <c r="S502"/>
      <c r="T502" s="6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2.75">
      <c r="A503" s="44" t="s">
        <v>751</v>
      </c>
      <c r="B503" s="52" t="s">
        <v>760</v>
      </c>
      <c r="C503" s="53" t="s">
        <v>781</v>
      </c>
      <c r="D503" s="65">
        <v>200402</v>
      </c>
      <c r="E503" s="54" t="s">
        <v>78</v>
      </c>
      <c r="F503" s="55" t="s">
        <v>79</v>
      </c>
      <c r="G503" s="56" t="s">
        <v>234</v>
      </c>
      <c r="H503" s="78">
        <v>1</v>
      </c>
      <c r="I503" s="78">
        <v>1</v>
      </c>
      <c r="J503" s="78">
        <v>1</v>
      </c>
      <c r="K503" s="78">
        <v>1</v>
      </c>
      <c r="L503" s="78">
        <v>1</v>
      </c>
      <c r="M503"/>
      <c r="N503"/>
      <c r="O503"/>
      <c r="P503"/>
      <c r="Q503"/>
      <c r="R503"/>
      <c r="S503"/>
      <c r="T503" s="6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2.75">
      <c r="A504" s="44" t="s">
        <v>751</v>
      </c>
      <c r="B504" s="52" t="s">
        <v>760</v>
      </c>
      <c r="C504" s="53" t="s">
        <v>782</v>
      </c>
      <c r="D504" s="54">
        <v>200392</v>
      </c>
      <c r="E504" s="54" t="s">
        <v>37</v>
      </c>
      <c r="F504" s="55" t="s">
        <v>236</v>
      </c>
      <c r="G504" s="56">
        <v>13897</v>
      </c>
      <c r="H504" s="78">
        <v>1</v>
      </c>
      <c r="I504" s="78">
        <v>1</v>
      </c>
      <c r="J504" s="78">
        <v>1</v>
      </c>
      <c r="K504" s="78">
        <v>1</v>
      </c>
      <c r="L504" s="78">
        <v>1</v>
      </c>
      <c r="M504"/>
      <c r="N504"/>
      <c r="O504"/>
      <c r="P504"/>
      <c r="Q504"/>
      <c r="R504"/>
      <c r="S504"/>
      <c r="T504" s="6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12.75">
      <c r="A505" s="44" t="s">
        <v>751</v>
      </c>
      <c r="B505" s="52" t="s">
        <v>760</v>
      </c>
      <c r="C505" s="53" t="s">
        <v>783</v>
      </c>
      <c r="D505" s="65">
        <v>200338</v>
      </c>
      <c r="E505" s="54" t="s">
        <v>16</v>
      </c>
      <c r="F505" s="55" t="s">
        <v>17</v>
      </c>
      <c r="G505" s="56">
        <v>97012</v>
      </c>
      <c r="H505" s="78">
        <v>1</v>
      </c>
      <c r="I505" s="78">
        <v>1</v>
      </c>
      <c r="J505" s="78">
        <v>1</v>
      </c>
      <c r="K505" s="78">
        <v>1</v>
      </c>
      <c r="L505" s="78">
        <v>1</v>
      </c>
      <c r="M505"/>
      <c r="N505"/>
      <c r="O505"/>
      <c r="P505"/>
      <c r="Q505"/>
      <c r="R505"/>
      <c r="S505"/>
      <c r="T505" s="6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2.75">
      <c r="A506" s="44" t="s">
        <v>751</v>
      </c>
      <c r="B506" s="52" t="s">
        <v>760</v>
      </c>
      <c r="C506" s="53" t="s">
        <v>784</v>
      </c>
      <c r="D506" s="65">
        <v>200350</v>
      </c>
      <c r="E506" s="54" t="s">
        <v>41</v>
      </c>
      <c r="F506" s="55" t="s">
        <v>42</v>
      </c>
      <c r="G506" s="56">
        <v>41238</v>
      </c>
      <c r="H506" s="78">
        <v>1</v>
      </c>
      <c r="I506" s="78">
        <v>1</v>
      </c>
      <c r="J506" s="78">
        <v>1</v>
      </c>
      <c r="K506" s="78">
        <v>1</v>
      </c>
      <c r="L506" s="78">
        <v>1</v>
      </c>
      <c r="M506"/>
      <c r="N506"/>
      <c r="O506"/>
      <c r="P506"/>
      <c r="Q506"/>
      <c r="R506"/>
      <c r="S506"/>
      <c r="T506" s="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2.75">
      <c r="A507" s="44" t="s">
        <v>751</v>
      </c>
      <c r="B507" s="52" t="s">
        <v>760</v>
      </c>
      <c r="C507" s="53" t="s">
        <v>785</v>
      </c>
      <c r="D507" s="65">
        <v>200354</v>
      </c>
      <c r="E507" s="54" t="s">
        <v>53</v>
      </c>
      <c r="F507" s="55" t="s">
        <v>57</v>
      </c>
      <c r="G507" s="56">
        <v>90514</v>
      </c>
      <c r="H507" s="78">
        <v>1</v>
      </c>
      <c r="I507" s="78">
        <v>1</v>
      </c>
      <c r="J507" s="78">
        <v>1</v>
      </c>
      <c r="K507" s="78">
        <v>1</v>
      </c>
      <c r="L507" s="78">
        <v>1</v>
      </c>
      <c r="M507" s="42"/>
      <c r="N507" s="42"/>
      <c r="O507" s="42"/>
      <c r="P507" s="42"/>
      <c r="Q507" s="42"/>
      <c r="R507" s="42"/>
      <c r="S507" s="42"/>
      <c r="T507" s="6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2.75">
      <c r="A508" s="44" t="s">
        <v>751</v>
      </c>
      <c r="B508" s="52" t="s">
        <v>760</v>
      </c>
      <c r="C508" s="53" t="s">
        <v>786</v>
      </c>
      <c r="D508" s="65">
        <v>200374</v>
      </c>
      <c r="E508" s="54" t="s">
        <v>59</v>
      </c>
      <c r="F508" s="55" t="s">
        <v>60</v>
      </c>
      <c r="G508" s="56">
        <v>90670</v>
      </c>
      <c r="H508" s="78">
        <v>1</v>
      </c>
      <c r="I508" s="78">
        <v>1</v>
      </c>
      <c r="J508" s="78">
        <v>1</v>
      </c>
      <c r="K508" s="78">
        <v>1</v>
      </c>
      <c r="L508" s="78">
        <v>1</v>
      </c>
      <c r="M508"/>
      <c r="N508"/>
      <c r="O508"/>
      <c r="P508"/>
      <c r="Q508"/>
      <c r="R508"/>
      <c r="S508"/>
      <c r="T508" s="6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2.75">
      <c r="A509" s="44" t="s">
        <v>751</v>
      </c>
      <c r="B509" s="52" t="s">
        <v>760</v>
      </c>
      <c r="C509" s="53" t="s">
        <v>787</v>
      </c>
      <c r="D509" s="65">
        <v>200390</v>
      </c>
      <c r="E509" s="54" t="s">
        <v>83</v>
      </c>
      <c r="F509" s="55" t="s">
        <v>84</v>
      </c>
      <c r="G509" s="56">
        <v>12190</v>
      </c>
      <c r="H509" s="78">
        <v>1</v>
      </c>
      <c r="I509" s="78">
        <v>1</v>
      </c>
      <c r="J509" s="78">
        <v>1</v>
      </c>
      <c r="K509" s="78">
        <v>1</v>
      </c>
      <c r="L509" s="78">
        <v>1</v>
      </c>
      <c r="M509" s="42"/>
      <c r="N509" s="42"/>
      <c r="O509" s="42"/>
      <c r="P509" s="42"/>
      <c r="Q509" s="42"/>
      <c r="R509" s="42"/>
      <c r="S509" s="42"/>
      <c r="T509" s="6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2.75">
      <c r="A510" s="44" t="s">
        <v>751</v>
      </c>
      <c r="B510" s="52" t="s">
        <v>760</v>
      </c>
      <c r="C510" s="53" t="s">
        <v>788</v>
      </c>
      <c r="D510" s="65">
        <v>200356</v>
      </c>
      <c r="E510" s="54" t="s">
        <v>33</v>
      </c>
      <c r="F510" s="55" t="s">
        <v>34</v>
      </c>
      <c r="G510" s="56">
        <v>60011</v>
      </c>
      <c r="H510" s="78">
        <v>1</v>
      </c>
      <c r="I510" s="78">
        <v>1</v>
      </c>
      <c r="J510" s="78">
        <v>1</v>
      </c>
      <c r="K510" s="78">
        <v>1</v>
      </c>
      <c r="L510" s="78">
        <v>1</v>
      </c>
      <c r="M510"/>
      <c r="N510"/>
      <c r="O510"/>
      <c r="P510"/>
      <c r="Q510"/>
      <c r="R510"/>
      <c r="S510"/>
      <c r="T510" s="6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2.75">
      <c r="A511" s="44" t="s">
        <v>751</v>
      </c>
      <c r="B511" s="52" t="s">
        <v>760</v>
      </c>
      <c r="C511" s="53" t="s">
        <v>789</v>
      </c>
      <c r="D511" s="65">
        <v>200370</v>
      </c>
      <c r="E511" s="54" t="s">
        <v>93</v>
      </c>
      <c r="F511" s="55" t="s">
        <v>232</v>
      </c>
      <c r="G511" s="56">
        <v>81051</v>
      </c>
      <c r="H511" s="78">
        <v>1</v>
      </c>
      <c r="I511" s="78">
        <v>1</v>
      </c>
      <c r="J511" s="78">
        <v>1</v>
      </c>
      <c r="K511" s="78">
        <v>1</v>
      </c>
      <c r="L511" s="78">
        <v>1</v>
      </c>
      <c r="M511"/>
      <c r="N511"/>
      <c r="O511"/>
      <c r="P511"/>
      <c r="Q511"/>
      <c r="R511"/>
      <c r="S511"/>
      <c r="T511" s="6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2.75">
      <c r="A512" s="44" t="s">
        <v>751</v>
      </c>
      <c r="B512" s="52" t="s">
        <v>760</v>
      </c>
      <c r="C512" s="53" t="s">
        <v>790</v>
      </c>
      <c r="D512" s="65">
        <v>200360</v>
      </c>
      <c r="E512" s="54" t="s">
        <v>70</v>
      </c>
      <c r="F512" s="55" t="s">
        <v>76</v>
      </c>
      <c r="G512" s="56">
        <v>71072</v>
      </c>
      <c r="H512" s="78">
        <v>1</v>
      </c>
      <c r="I512" s="78">
        <v>1</v>
      </c>
      <c r="J512" s="78">
        <v>1</v>
      </c>
      <c r="K512" s="78">
        <v>1</v>
      </c>
      <c r="L512" s="78">
        <v>1</v>
      </c>
      <c r="M512"/>
      <c r="N512"/>
      <c r="O512"/>
      <c r="P512"/>
      <c r="Q512"/>
      <c r="R512"/>
      <c r="S512"/>
      <c r="T512" s="6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2.75">
      <c r="A513" s="44" t="s">
        <v>751</v>
      </c>
      <c r="B513" s="52" t="s">
        <v>760</v>
      </c>
      <c r="C513" s="53" t="s">
        <v>791</v>
      </c>
      <c r="D513" s="65">
        <v>200404</v>
      </c>
      <c r="E513" s="54" t="s">
        <v>86</v>
      </c>
      <c r="F513" s="55" t="s">
        <v>87</v>
      </c>
      <c r="G513" s="56">
        <v>97330</v>
      </c>
      <c r="H513" s="78">
        <v>1</v>
      </c>
      <c r="I513" s="78">
        <v>1</v>
      </c>
      <c r="J513" s="78">
        <v>1</v>
      </c>
      <c r="K513" s="78">
        <v>1</v>
      </c>
      <c r="L513" s="78">
        <v>1</v>
      </c>
      <c r="M513"/>
      <c r="N513"/>
      <c r="O513"/>
      <c r="P513"/>
      <c r="Q513"/>
      <c r="R513"/>
      <c r="S513"/>
      <c r="T513" s="6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2.75">
      <c r="A514" s="44" t="s">
        <v>751</v>
      </c>
      <c r="B514" s="52" t="s">
        <v>760</v>
      </c>
      <c r="C514" s="53" t="s">
        <v>792</v>
      </c>
      <c r="D514" s="65">
        <v>200376</v>
      </c>
      <c r="E514" s="54" t="s">
        <v>345</v>
      </c>
      <c r="F514" s="55" t="s">
        <v>388</v>
      </c>
      <c r="G514" s="56">
        <v>93734</v>
      </c>
      <c r="H514" s="78">
        <v>1</v>
      </c>
      <c r="I514" s="78">
        <v>1</v>
      </c>
      <c r="J514" s="78">
        <v>1</v>
      </c>
      <c r="K514" s="78">
        <v>1</v>
      </c>
      <c r="L514" s="78">
        <v>1</v>
      </c>
      <c r="M514"/>
      <c r="N514"/>
      <c r="O514"/>
      <c r="P514"/>
      <c r="Q514"/>
      <c r="R514"/>
      <c r="S514"/>
      <c r="T514" s="6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2.75">
      <c r="A515" s="44" t="s">
        <v>751</v>
      </c>
      <c r="B515" s="52" t="s">
        <v>760</v>
      </c>
      <c r="C515" s="53" t="s">
        <v>793</v>
      </c>
      <c r="D515" s="65">
        <v>200388</v>
      </c>
      <c r="E515" s="54" t="s">
        <v>445</v>
      </c>
      <c r="F515" s="55" t="s">
        <v>446</v>
      </c>
      <c r="G515" s="56" t="s">
        <v>447</v>
      </c>
      <c r="H515" s="78">
        <v>1</v>
      </c>
      <c r="I515" s="78">
        <v>1</v>
      </c>
      <c r="J515" s="78">
        <v>1</v>
      </c>
      <c r="K515" s="78">
        <v>1</v>
      </c>
      <c r="L515" s="78">
        <v>1</v>
      </c>
      <c r="M515"/>
      <c r="N515"/>
      <c r="O515"/>
      <c r="P515"/>
      <c r="Q515"/>
      <c r="R515"/>
      <c r="S515"/>
      <c r="T515" s="6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2.75">
      <c r="A516" s="44" t="s">
        <v>751</v>
      </c>
      <c r="B516" s="52" t="s">
        <v>760</v>
      </c>
      <c r="C516" s="53" t="s">
        <v>794</v>
      </c>
      <c r="D516" s="65">
        <v>200396</v>
      </c>
      <c r="E516" s="54" t="s">
        <v>24</v>
      </c>
      <c r="F516" s="55" t="s">
        <v>443</v>
      </c>
      <c r="G516" s="56">
        <v>19658</v>
      </c>
      <c r="H516" s="78">
        <v>1</v>
      </c>
      <c r="I516" s="78">
        <v>1</v>
      </c>
      <c r="J516" s="78">
        <v>1</v>
      </c>
      <c r="K516" s="78">
        <v>1</v>
      </c>
      <c r="L516" s="78">
        <v>1</v>
      </c>
      <c r="M516"/>
      <c r="N516"/>
      <c r="O516"/>
      <c r="P516"/>
      <c r="Q516"/>
      <c r="R516"/>
      <c r="S516"/>
      <c r="T516" s="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12.75">
      <c r="A517" s="44" t="s">
        <v>751</v>
      </c>
      <c r="B517" s="52" t="s">
        <v>760</v>
      </c>
      <c r="C517" s="53" t="s">
        <v>795</v>
      </c>
      <c r="D517" s="65">
        <v>200398</v>
      </c>
      <c r="E517" s="54" t="s">
        <v>45</v>
      </c>
      <c r="F517" s="55" t="s">
        <v>48</v>
      </c>
      <c r="G517" s="56">
        <v>25313</v>
      </c>
      <c r="H517" s="78">
        <v>1</v>
      </c>
      <c r="I517" s="78">
        <v>1</v>
      </c>
      <c r="J517" s="78">
        <v>1</v>
      </c>
      <c r="K517" s="78">
        <v>1</v>
      </c>
      <c r="L517" s="78">
        <v>1</v>
      </c>
      <c r="M517"/>
      <c r="N517"/>
      <c r="O517"/>
      <c r="P517"/>
      <c r="Q517"/>
      <c r="R517"/>
      <c r="S517"/>
      <c r="T517" s="6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2.75">
      <c r="A518" s="44" t="s">
        <v>751</v>
      </c>
      <c r="B518" s="52" t="s">
        <v>760</v>
      </c>
      <c r="C518" s="53" t="s">
        <v>796</v>
      </c>
      <c r="D518" s="65">
        <v>200394</v>
      </c>
      <c r="E518" s="54" t="s">
        <v>170</v>
      </c>
      <c r="F518" s="55" t="s">
        <v>288</v>
      </c>
      <c r="G518" s="56">
        <v>17612</v>
      </c>
      <c r="H518" s="78">
        <v>1</v>
      </c>
      <c r="I518" s="78">
        <v>1</v>
      </c>
      <c r="J518" s="78">
        <v>1</v>
      </c>
      <c r="K518" s="78">
        <v>1</v>
      </c>
      <c r="L518" s="78">
        <v>1</v>
      </c>
      <c r="M518"/>
      <c r="N518"/>
      <c r="O518"/>
      <c r="P518"/>
      <c r="Q518"/>
      <c r="R518"/>
      <c r="S518"/>
      <c r="T518" s="6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2.75">
      <c r="A519" s="44" t="s">
        <v>751</v>
      </c>
      <c r="B519" s="52" t="s">
        <v>760</v>
      </c>
      <c r="C519" s="53" t="s">
        <v>797</v>
      </c>
      <c r="D519" s="65">
        <v>200372</v>
      </c>
      <c r="E519" s="54" t="s">
        <v>27</v>
      </c>
      <c r="F519" s="55" t="s">
        <v>222</v>
      </c>
      <c r="G519" s="56">
        <v>88013</v>
      </c>
      <c r="H519" s="78">
        <v>1</v>
      </c>
      <c r="I519" s="78">
        <v>1</v>
      </c>
      <c r="J519" s="78">
        <v>1</v>
      </c>
      <c r="K519" s="78">
        <v>1</v>
      </c>
      <c r="L519" s="78">
        <v>1</v>
      </c>
      <c r="M519"/>
      <c r="N519"/>
      <c r="O519"/>
      <c r="P519"/>
      <c r="Q519"/>
      <c r="R519"/>
      <c r="S519"/>
      <c r="T519" s="6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2.75">
      <c r="A520" s="44" t="s">
        <v>751</v>
      </c>
      <c r="B520" s="52" t="s">
        <v>760</v>
      </c>
      <c r="C520" s="53" t="s">
        <v>798</v>
      </c>
      <c r="D520" s="65">
        <v>200344</v>
      </c>
      <c r="E520" s="54" t="s">
        <v>73</v>
      </c>
      <c r="F520" s="55" t="s">
        <v>444</v>
      </c>
      <c r="G520" s="56">
        <v>31054</v>
      </c>
      <c r="H520" s="78">
        <v>1</v>
      </c>
      <c r="I520" s="78">
        <v>1</v>
      </c>
      <c r="J520" s="78">
        <v>1</v>
      </c>
      <c r="K520" s="78">
        <v>1</v>
      </c>
      <c r="L520" s="78">
        <v>1</v>
      </c>
      <c r="M520"/>
      <c r="N520"/>
      <c r="O520"/>
      <c r="P520"/>
      <c r="Q520"/>
      <c r="R520"/>
      <c r="S520"/>
      <c r="T520" s="6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2.75">
      <c r="A521" s="44" t="s">
        <v>751</v>
      </c>
      <c r="B521" s="52" t="s">
        <v>760</v>
      </c>
      <c r="C521" s="53" t="s">
        <v>799</v>
      </c>
      <c r="D521" s="65">
        <v>200364</v>
      </c>
      <c r="E521" s="54" t="s">
        <v>90</v>
      </c>
      <c r="F521" s="55" t="s">
        <v>91</v>
      </c>
      <c r="G521" s="56">
        <v>75353</v>
      </c>
      <c r="H521" s="78">
        <v>1</v>
      </c>
      <c r="I521" s="78">
        <v>1</v>
      </c>
      <c r="J521" s="78">
        <v>1</v>
      </c>
      <c r="K521" s="78">
        <v>1</v>
      </c>
      <c r="L521" s="78">
        <v>1</v>
      </c>
      <c r="M521"/>
      <c r="N521"/>
      <c r="O521"/>
      <c r="P521"/>
      <c r="Q521"/>
      <c r="R521"/>
      <c r="S521"/>
      <c r="T521" s="6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2.75">
      <c r="A522" s="44" t="s">
        <v>751</v>
      </c>
      <c r="B522" s="52" t="s">
        <v>760</v>
      </c>
      <c r="C522" s="53" t="s">
        <v>800</v>
      </c>
      <c r="D522" s="65">
        <v>200352</v>
      </c>
      <c r="E522" s="54" t="s">
        <v>21</v>
      </c>
      <c r="F522" s="55" t="s">
        <v>604</v>
      </c>
      <c r="G522" s="56">
        <v>57037</v>
      </c>
      <c r="H522" s="78">
        <v>1</v>
      </c>
      <c r="I522" s="78">
        <v>1</v>
      </c>
      <c r="J522" s="78">
        <v>1</v>
      </c>
      <c r="K522" s="78">
        <v>1</v>
      </c>
      <c r="L522" s="78">
        <v>1</v>
      </c>
      <c r="M522"/>
      <c r="N522"/>
      <c r="O522"/>
      <c r="P522"/>
      <c r="Q522"/>
      <c r="R522"/>
      <c r="S522"/>
      <c r="T522" s="6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2.75">
      <c r="A523" s="44" t="s">
        <v>751</v>
      </c>
      <c r="B523" s="52" t="s">
        <v>760</v>
      </c>
      <c r="C523" s="53" t="s">
        <v>801</v>
      </c>
      <c r="D523" s="65">
        <v>200115</v>
      </c>
      <c r="E523" s="54" t="s">
        <v>41</v>
      </c>
      <c r="F523" s="55" t="s">
        <v>802</v>
      </c>
      <c r="G523" s="56" t="s">
        <v>803</v>
      </c>
      <c r="H523" s="78">
        <v>1</v>
      </c>
      <c r="I523" s="78">
        <v>1</v>
      </c>
      <c r="J523" s="78">
        <v>1</v>
      </c>
      <c r="K523" s="78">
        <v>1</v>
      </c>
      <c r="L523" s="78">
        <v>1</v>
      </c>
      <c r="M523"/>
      <c r="N523"/>
      <c r="O523"/>
      <c r="P523"/>
      <c r="Q523"/>
      <c r="R523"/>
      <c r="S523"/>
      <c r="T523" s="6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2.75">
      <c r="A524" s="44" t="s">
        <v>751</v>
      </c>
      <c r="B524" s="52" t="s">
        <v>760</v>
      </c>
      <c r="C524" s="53" t="s">
        <v>804</v>
      </c>
      <c r="D524" s="65">
        <v>200129</v>
      </c>
      <c r="E524" s="54" t="s">
        <v>174</v>
      </c>
      <c r="F524" s="55" t="s">
        <v>196</v>
      </c>
      <c r="G524" s="56">
        <v>27855</v>
      </c>
      <c r="H524" s="78">
        <v>1</v>
      </c>
      <c r="I524" s="78">
        <v>1</v>
      </c>
      <c r="J524" s="78">
        <v>1</v>
      </c>
      <c r="K524" s="78">
        <v>1</v>
      </c>
      <c r="L524" s="78">
        <v>1</v>
      </c>
      <c r="M524"/>
      <c r="N524"/>
      <c r="O524"/>
      <c r="P524"/>
      <c r="Q524"/>
      <c r="R524"/>
      <c r="S524"/>
      <c r="T524" s="6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2.75">
      <c r="A525" s="44" t="s">
        <v>751</v>
      </c>
      <c r="B525" s="52" t="s">
        <v>760</v>
      </c>
      <c r="C525" s="53" t="s">
        <v>805</v>
      </c>
      <c r="D525" s="65">
        <v>200112</v>
      </c>
      <c r="E525" s="54" t="s">
        <v>37</v>
      </c>
      <c r="F525" s="55" t="s">
        <v>236</v>
      </c>
      <c r="G525" s="56">
        <v>13897</v>
      </c>
      <c r="H525" s="78">
        <v>1</v>
      </c>
      <c r="I525" s="78">
        <v>1</v>
      </c>
      <c r="J525" s="78">
        <v>1</v>
      </c>
      <c r="K525" s="78">
        <v>1</v>
      </c>
      <c r="L525" s="78">
        <v>1</v>
      </c>
      <c r="M525"/>
      <c r="N525"/>
      <c r="O525"/>
      <c r="P525"/>
      <c r="Q525"/>
      <c r="R525"/>
      <c r="S525"/>
      <c r="T525" s="6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2.75">
      <c r="A526" s="44" t="s">
        <v>751</v>
      </c>
      <c r="B526" s="52" t="s">
        <v>760</v>
      </c>
      <c r="C526" s="53" t="s">
        <v>806</v>
      </c>
      <c r="D526" s="65">
        <v>200127</v>
      </c>
      <c r="E526" s="54" t="s">
        <v>83</v>
      </c>
      <c r="F526" s="55" t="s">
        <v>84</v>
      </c>
      <c r="G526" s="56">
        <v>12190</v>
      </c>
      <c r="H526" s="78">
        <v>1</v>
      </c>
      <c r="I526" s="78">
        <v>1</v>
      </c>
      <c r="J526" s="78">
        <v>1</v>
      </c>
      <c r="K526" s="78">
        <v>1</v>
      </c>
      <c r="L526" s="78">
        <v>1</v>
      </c>
      <c r="M526"/>
      <c r="N526"/>
      <c r="O526"/>
      <c r="P526"/>
      <c r="Q526"/>
      <c r="R526"/>
      <c r="S526"/>
      <c r="T526" s="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2.75">
      <c r="A527" s="44" t="s">
        <v>751</v>
      </c>
      <c r="B527" s="52" t="s">
        <v>760</v>
      </c>
      <c r="C527" s="53" t="s">
        <v>807</v>
      </c>
      <c r="D527" s="65">
        <v>200110</v>
      </c>
      <c r="E527" s="54" t="s">
        <v>100</v>
      </c>
      <c r="F527" s="55" t="s">
        <v>101</v>
      </c>
      <c r="G527" s="56" t="s">
        <v>102</v>
      </c>
      <c r="H527" s="78">
        <v>1</v>
      </c>
      <c r="I527" s="78">
        <v>1</v>
      </c>
      <c r="J527" s="78">
        <v>1</v>
      </c>
      <c r="K527" s="78">
        <v>1</v>
      </c>
      <c r="L527" s="78">
        <v>1</v>
      </c>
      <c r="M527"/>
      <c r="N527"/>
      <c r="O527"/>
      <c r="P527"/>
      <c r="Q527"/>
      <c r="R527"/>
      <c r="S527"/>
      <c r="T527" s="6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2.75">
      <c r="A528" s="44" t="s">
        <v>751</v>
      </c>
      <c r="B528" s="52" t="s">
        <v>760</v>
      </c>
      <c r="C528" s="53" t="s">
        <v>808</v>
      </c>
      <c r="D528" s="65">
        <v>200233</v>
      </c>
      <c r="E528" s="54" t="s">
        <v>78</v>
      </c>
      <c r="F528" s="55" t="s">
        <v>79</v>
      </c>
      <c r="G528" s="56" t="s">
        <v>234</v>
      </c>
      <c r="H528" s="78">
        <v>1</v>
      </c>
      <c r="I528" s="78">
        <v>1</v>
      </c>
      <c r="J528" s="78">
        <v>1</v>
      </c>
      <c r="K528" s="78">
        <v>1</v>
      </c>
      <c r="L528" s="78">
        <v>1</v>
      </c>
      <c r="M528"/>
      <c r="N528"/>
      <c r="O528"/>
      <c r="P528"/>
      <c r="Q528"/>
      <c r="R528"/>
      <c r="S528"/>
      <c r="T528" s="6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2.75">
      <c r="A529" s="44" t="s">
        <v>751</v>
      </c>
      <c r="B529" s="52" t="s">
        <v>760</v>
      </c>
      <c r="C529" s="53" t="s">
        <v>809</v>
      </c>
      <c r="D529" s="65">
        <v>200116</v>
      </c>
      <c r="E529" s="54" t="s">
        <v>33</v>
      </c>
      <c r="F529" s="55" t="s">
        <v>34</v>
      </c>
      <c r="G529" s="56">
        <v>60011</v>
      </c>
      <c r="H529" s="78">
        <v>1</v>
      </c>
      <c r="I529" s="78">
        <v>1</v>
      </c>
      <c r="J529" s="78">
        <v>1</v>
      </c>
      <c r="K529" s="78">
        <v>1</v>
      </c>
      <c r="L529" s="78">
        <v>1</v>
      </c>
      <c r="M529"/>
      <c r="N529"/>
      <c r="O529"/>
      <c r="P529"/>
      <c r="Q529"/>
      <c r="R529"/>
      <c r="S529"/>
      <c r="T529" s="6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2.75">
      <c r="A530" s="44" t="s">
        <v>751</v>
      </c>
      <c r="B530" s="52" t="s">
        <v>760</v>
      </c>
      <c r="C530" s="53" t="s">
        <v>810</v>
      </c>
      <c r="D530" s="65">
        <v>200126</v>
      </c>
      <c r="E530" s="54" t="s">
        <v>21</v>
      </c>
      <c r="F530" s="55" t="s">
        <v>31</v>
      </c>
      <c r="G530" s="56">
        <v>57053</v>
      </c>
      <c r="H530" s="78">
        <v>1</v>
      </c>
      <c r="I530" s="78">
        <v>1</v>
      </c>
      <c r="J530" s="78">
        <v>1</v>
      </c>
      <c r="K530" s="78">
        <v>1</v>
      </c>
      <c r="L530" s="78">
        <v>1</v>
      </c>
      <c r="M530"/>
      <c r="N530"/>
      <c r="O530"/>
      <c r="P530"/>
      <c r="Q530"/>
      <c r="R530"/>
      <c r="S530"/>
      <c r="T530" s="6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2.75">
      <c r="A531" s="44" t="s">
        <v>751</v>
      </c>
      <c r="B531" s="52" t="s">
        <v>760</v>
      </c>
      <c r="C531" s="53" t="s">
        <v>811</v>
      </c>
      <c r="D531" s="65">
        <v>200124</v>
      </c>
      <c r="E531" s="54" t="s">
        <v>445</v>
      </c>
      <c r="F531" s="55" t="s">
        <v>446</v>
      </c>
      <c r="G531" s="56" t="s">
        <v>447</v>
      </c>
      <c r="H531" s="78">
        <v>1</v>
      </c>
      <c r="I531" s="78">
        <v>1</v>
      </c>
      <c r="J531" s="78">
        <v>1</v>
      </c>
      <c r="K531" s="78">
        <v>1</v>
      </c>
      <c r="L531" s="78">
        <v>1</v>
      </c>
      <c r="M531"/>
      <c r="N531"/>
      <c r="O531"/>
      <c r="P531"/>
      <c r="Q531"/>
      <c r="R531"/>
      <c r="S531"/>
      <c r="T531" s="6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2.75">
      <c r="A532" s="44" t="s">
        <v>751</v>
      </c>
      <c r="B532" s="52" t="s">
        <v>760</v>
      </c>
      <c r="C532" s="53" t="s">
        <v>812</v>
      </c>
      <c r="D532" s="65">
        <v>200109</v>
      </c>
      <c r="E532" s="54" t="s">
        <v>16</v>
      </c>
      <c r="F532" s="55" t="s">
        <v>17</v>
      </c>
      <c r="G532" s="56">
        <v>97012</v>
      </c>
      <c r="H532" s="78">
        <v>1</v>
      </c>
      <c r="I532" s="78">
        <v>1</v>
      </c>
      <c r="J532" s="78">
        <v>1</v>
      </c>
      <c r="K532" s="78">
        <v>1</v>
      </c>
      <c r="L532" s="78">
        <v>1</v>
      </c>
      <c r="M532"/>
      <c r="N532"/>
      <c r="O532"/>
      <c r="P532"/>
      <c r="Q532"/>
      <c r="R532"/>
      <c r="S532"/>
      <c r="T532" s="6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2.75">
      <c r="A533" s="44" t="s">
        <v>751</v>
      </c>
      <c r="B533" s="52" t="s">
        <v>760</v>
      </c>
      <c r="C533" s="53" t="s">
        <v>813</v>
      </c>
      <c r="D533" s="65">
        <v>200120</v>
      </c>
      <c r="E533" s="54" t="s">
        <v>59</v>
      </c>
      <c r="F533" s="55" t="s">
        <v>60</v>
      </c>
      <c r="G533" s="56">
        <v>90670</v>
      </c>
      <c r="H533" s="78">
        <v>1</v>
      </c>
      <c r="I533" s="78">
        <v>1</v>
      </c>
      <c r="J533" s="78">
        <v>1</v>
      </c>
      <c r="K533" s="78">
        <v>1</v>
      </c>
      <c r="L533" s="78">
        <v>1</v>
      </c>
      <c r="M533"/>
      <c r="N533"/>
      <c r="O533"/>
      <c r="P533"/>
      <c r="Q533"/>
      <c r="R533"/>
      <c r="S533"/>
      <c r="T533" s="6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2.75">
      <c r="A534" s="44" t="s">
        <v>751</v>
      </c>
      <c r="B534" s="52" t="s">
        <v>760</v>
      </c>
      <c r="C534" s="53" t="s">
        <v>814</v>
      </c>
      <c r="D534" s="65">
        <v>194019</v>
      </c>
      <c r="E534" s="54" t="s">
        <v>41</v>
      </c>
      <c r="F534" s="55" t="s">
        <v>815</v>
      </c>
      <c r="G534" s="56" t="s">
        <v>816</v>
      </c>
      <c r="H534" s="78">
        <v>1</v>
      </c>
      <c r="I534" s="78">
        <v>1</v>
      </c>
      <c r="J534" s="78">
        <v>1</v>
      </c>
      <c r="K534" s="78">
        <v>1</v>
      </c>
      <c r="L534" s="78">
        <v>1</v>
      </c>
      <c r="M534"/>
      <c r="N534"/>
      <c r="O534"/>
      <c r="P534"/>
      <c r="Q534"/>
      <c r="R534"/>
      <c r="S534"/>
      <c r="T534" s="6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2.75">
      <c r="A535" s="44" t="s">
        <v>751</v>
      </c>
      <c r="B535" s="52" t="s">
        <v>760</v>
      </c>
      <c r="C535" s="53" t="s">
        <v>817</v>
      </c>
      <c r="D535" s="65">
        <v>194005</v>
      </c>
      <c r="E535" s="54" t="s">
        <v>138</v>
      </c>
      <c r="F535" s="55" t="s">
        <v>139</v>
      </c>
      <c r="G535" s="56" t="s">
        <v>140</v>
      </c>
      <c r="H535" s="78">
        <v>1</v>
      </c>
      <c r="I535" s="78">
        <v>1</v>
      </c>
      <c r="J535" s="78">
        <v>1</v>
      </c>
      <c r="K535" s="78">
        <v>1</v>
      </c>
      <c r="L535" s="78">
        <v>1</v>
      </c>
      <c r="M535"/>
      <c r="N535"/>
      <c r="O535"/>
      <c r="P535"/>
      <c r="Q535"/>
      <c r="R535"/>
      <c r="S535"/>
      <c r="T535" s="6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2.75">
      <c r="A536" s="44" t="s">
        <v>751</v>
      </c>
      <c r="B536" s="52" t="s">
        <v>760</v>
      </c>
      <c r="C536" s="53" t="s">
        <v>818</v>
      </c>
      <c r="D536" s="65">
        <v>194010</v>
      </c>
      <c r="E536" s="54" t="s">
        <v>275</v>
      </c>
      <c r="F536" s="55" t="s">
        <v>819</v>
      </c>
      <c r="G536" s="56" t="s">
        <v>820</v>
      </c>
      <c r="H536" s="78">
        <v>1</v>
      </c>
      <c r="I536" s="78">
        <v>1</v>
      </c>
      <c r="J536" s="78">
        <v>1</v>
      </c>
      <c r="K536" s="78">
        <v>1</v>
      </c>
      <c r="L536" s="78">
        <v>1</v>
      </c>
      <c r="M536"/>
      <c r="N536"/>
      <c r="O536"/>
      <c r="P536"/>
      <c r="Q536"/>
      <c r="R536"/>
      <c r="S536"/>
      <c r="T536" s="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2.75">
      <c r="A537" s="44" t="s">
        <v>751</v>
      </c>
      <c r="B537" s="52" t="s">
        <v>760</v>
      </c>
      <c r="C537" s="53" t="s">
        <v>821</v>
      </c>
      <c r="D537" s="65">
        <v>194028</v>
      </c>
      <c r="E537" s="54" t="s">
        <v>59</v>
      </c>
      <c r="F537" s="55" t="s">
        <v>60</v>
      </c>
      <c r="G537" s="56">
        <v>90670</v>
      </c>
      <c r="H537" s="78">
        <v>1</v>
      </c>
      <c r="I537" s="78">
        <v>1</v>
      </c>
      <c r="J537" s="78">
        <v>1</v>
      </c>
      <c r="K537" s="78">
        <v>1</v>
      </c>
      <c r="L537" s="78">
        <v>1</v>
      </c>
      <c r="M537"/>
      <c r="N537"/>
      <c r="O537"/>
      <c r="P537"/>
      <c r="Q537"/>
      <c r="R537"/>
      <c r="S537"/>
      <c r="T537" s="6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2.75">
      <c r="A538" s="44" t="s">
        <v>751</v>
      </c>
      <c r="B538" s="52" t="s">
        <v>760</v>
      </c>
      <c r="C538" s="53" t="s">
        <v>822</v>
      </c>
      <c r="D538" s="65">
        <v>194061</v>
      </c>
      <c r="E538" s="54" t="s">
        <v>93</v>
      </c>
      <c r="F538" s="55" t="s">
        <v>373</v>
      </c>
      <c r="G538" s="56" t="s">
        <v>374</v>
      </c>
      <c r="H538" s="78">
        <v>1</v>
      </c>
      <c r="I538" s="78">
        <v>1</v>
      </c>
      <c r="J538" s="78">
        <v>1</v>
      </c>
      <c r="K538" s="78">
        <v>1</v>
      </c>
      <c r="L538" s="78">
        <v>1</v>
      </c>
      <c r="M538"/>
      <c r="N538"/>
      <c r="O538"/>
      <c r="P538"/>
      <c r="Q538"/>
      <c r="R538"/>
      <c r="S538"/>
      <c r="T538" s="6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2.75">
      <c r="A539" s="44" t="s">
        <v>751</v>
      </c>
      <c r="B539" s="52" t="s">
        <v>760</v>
      </c>
      <c r="C539" s="53" t="s">
        <v>823</v>
      </c>
      <c r="D539" s="65">
        <v>194047</v>
      </c>
      <c r="E539" s="54" t="s">
        <v>93</v>
      </c>
      <c r="F539" s="55" t="s">
        <v>448</v>
      </c>
      <c r="G539" s="56">
        <v>83275</v>
      </c>
      <c r="H539" s="78">
        <v>1</v>
      </c>
      <c r="I539" s="78">
        <v>1</v>
      </c>
      <c r="J539" s="78">
        <v>1</v>
      </c>
      <c r="K539" s="78">
        <v>1</v>
      </c>
      <c r="L539" s="78">
        <v>1</v>
      </c>
      <c r="M539" s="42"/>
      <c r="N539" s="42"/>
      <c r="O539" s="42"/>
      <c r="P539" s="42"/>
      <c r="Q539" s="42"/>
      <c r="R539" s="42"/>
      <c r="S539" s="42"/>
      <c r="T539" s="6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2.75">
      <c r="A540" s="44" t="s">
        <v>751</v>
      </c>
      <c r="B540" s="52" t="s">
        <v>760</v>
      </c>
      <c r="C540" s="53" t="s">
        <v>824</v>
      </c>
      <c r="D540" s="65">
        <v>194045</v>
      </c>
      <c r="E540" s="54" t="s">
        <v>100</v>
      </c>
      <c r="F540" s="55" t="s">
        <v>825</v>
      </c>
      <c r="G540" s="56" t="s">
        <v>826</v>
      </c>
      <c r="H540" s="78">
        <v>1</v>
      </c>
      <c r="I540" s="78">
        <v>1</v>
      </c>
      <c r="J540" s="78">
        <v>1</v>
      </c>
      <c r="K540" s="78">
        <v>1</v>
      </c>
      <c r="L540" s="78">
        <v>1</v>
      </c>
      <c r="M540"/>
      <c r="N540"/>
      <c r="O540"/>
      <c r="P540"/>
      <c r="Q540"/>
      <c r="R540"/>
      <c r="S540"/>
      <c r="T540" s="6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2.75">
      <c r="A541" s="44" t="s">
        <v>751</v>
      </c>
      <c r="B541" s="52" t="s">
        <v>760</v>
      </c>
      <c r="C541" s="53" t="s">
        <v>827</v>
      </c>
      <c r="D541" s="65">
        <v>194041</v>
      </c>
      <c r="E541" s="54" t="s">
        <v>37</v>
      </c>
      <c r="F541" s="55" t="s">
        <v>236</v>
      </c>
      <c r="G541" s="56">
        <v>13897</v>
      </c>
      <c r="H541" s="78">
        <v>1</v>
      </c>
      <c r="I541" s="78">
        <v>1</v>
      </c>
      <c r="J541" s="78">
        <v>1</v>
      </c>
      <c r="K541" s="78">
        <v>1</v>
      </c>
      <c r="L541" s="78">
        <v>1</v>
      </c>
      <c r="M541" s="42"/>
      <c r="N541" s="42"/>
      <c r="O541" s="42"/>
      <c r="P541" s="42"/>
      <c r="Q541" s="42"/>
      <c r="R541" s="42"/>
      <c r="S541" s="42"/>
      <c r="T541" s="6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2.75">
      <c r="A542" s="44" t="s">
        <v>751</v>
      </c>
      <c r="B542" s="52" t="s">
        <v>760</v>
      </c>
      <c r="C542" s="53" t="s">
        <v>828</v>
      </c>
      <c r="D542" s="65">
        <v>194036</v>
      </c>
      <c r="E542" s="54" t="s">
        <v>59</v>
      </c>
      <c r="F542" s="55" t="s">
        <v>829</v>
      </c>
      <c r="G542" s="56" t="s">
        <v>830</v>
      </c>
      <c r="H542" s="78">
        <v>1</v>
      </c>
      <c r="I542" s="78">
        <v>1</v>
      </c>
      <c r="J542" s="78">
        <v>1</v>
      </c>
      <c r="K542" s="78">
        <v>1</v>
      </c>
      <c r="L542" s="78">
        <v>1</v>
      </c>
      <c r="M542"/>
      <c r="N542"/>
      <c r="O542"/>
      <c r="P542"/>
      <c r="Q542"/>
      <c r="R542"/>
      <c r="S542"/>
      <c r="T542" s="6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2.75">
      <c r="A543" s="44" t="s">
        <v>751</v>
      </c>
      <c r="B543" s="52" t="s">
        <v>760</v>
      </c>
      <c r="C543" s="53" t="s">
        <v>831</v>
      </c>
      <c r="D543" s="65">
        <v>194027</v>
      </c>
      <c r="E543" s="54" t="s">
        <v>27</v>
      </c>
      <c r="F543" s="55" t="s">
        <v>132</v>
      </c>
      <c r="G543" s="56">
        <v>87858</v>
      </c>
      <c r="H543" s="78">
        <v>1</v>
      </c>
      <c r="I543" s="78">
        <v>1</v>
      </c>
      <c r="J543" s="78">
        <v>1</v>
      </c>
      <c r="K543" s="78">
        <v>1</v>
      </c>
      <c r="L543" s="78">
        <v>1</v>
      </c>
      <c r="M543"/>
      <c r="N543"/>
      <c r="O543"/>
      <c r="P543"/>
      <c r="Q543"/>
      <c r="R543"/>
      <c r="S543"/>
      <c r="T543" s="6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12.75">
      <c r="A544" s="44" t="s">
        <v>751</v>
      </c>
      <c r="B544" s="52" t="s">
        <v>832</v>
      </c>
      <c r="C544" s="53" t="s">
        <v>833</v>
      </c>
      <c r="D544" s="65">
        <v>280101</v>
      </c>
      <c r="E544" s="54" t="s">
        <v>16</v>
      </c>
      <c r="F544" s="55" t="s">
        <v>17</v>
      </c>
      <c r="G544" s="56">
        <v>97012</v>
      </c>
      <c r="H544" s="77">
        <v>8</v>
      </c>
      <c r="I544" s="77">
        <v>1</v>
      </c>
      <c r="J544" s="77">
        <v>1599</v>
      </c>
      <c r="K544" s="77">
        <v>60</v>
      </c>
      <c r="L544" s="77">
        <v>46</v>
      </c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 s="60"/>
      <c r="AB544"/>
      <c r="AC544" s="60"/>
      <c r="AD544" s="60"/>
      <c r="AE544" s="60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12.75">
      <c r="A545" s="44" t="s">
        <v>751</v>
      </c>
      <c r="B545" s="52" t="s">
        <v>832</v>
      </c>
      <c r="C545" s="53" t="s">
        <v>834</v>
      </c>
      <c r="D545" s="65">
        <v>183025</v>
      </c>
      <c r="E545" s="54" t="s">
        <v>345</v>
      </c>
      <c r="F545" s="55" t="s">
        <v>388</v>
      </c>
      <c r="G545" s="56">
        <v>93734</v>
      </c>
      <c r="H545" s="78">
        <v>1</v>
      </c>
      <c r="I545" s="78">
        <v>1</v>
      </c>
      <c r="J545" s="78">
        <v>1</v>
      </c>
      <c r="K545" s="78">
        <v>1</v>
      </c>
      <c r="L545" s="78">
        <v>1</v>
      </c>
      <c r="M545"/>
      <c r="N545"/>
      <c r="O545"/>
      <c r="P545"/>
      <c r="Q545"/>
      <c r="R545"/>
      <c r="S545"/>
      <c r="T545" s="6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2.75">
      <c r="A546" s="44" t="s">
        <v>751</v>
      </c>
      <c r="B546" s="52" t="s">
        <v>832</v>
      </c>
      <c r="C546" s="53" t="s">
        <v>835</v>
      </c>
      <c r="D546" s="65">
        <v>183023</v>
      </c>
      <c r="E546" s="54" t="s">
        <v>33</v>
      </c>
      <c r="F546" s="55" t="s">
        <v>836</v>
      </c>
      <c r="G546" s="56" t="s">
        <v>837</v>
      </c>
      <c r="H546" s="78">
        <v>1</v>
      </c>
      <c r="I546" s="78">
        <v>1</v>
      </c>
      <c r="J546" s="78">
        <v>1</v>
      </c>
      <c r="K546" s="78">
        <v>1</v>
      </c>
      <c r="L546" s="78">
        <v>1</v>
      </c>
      <c r="M546"/>
      <c r="N546"/>
      <c r="O546"/>
      <c r="P546"/>
      <c r="Q546"/>
      <c r="R546"/>
      <c r="S546"/>
      <c r="T546" s="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2.75">
      <c r="A547" s="44" t="s">
        <v>751</v>
      </c>
      <c r="B547" s="52" t="s">
        <v>832</v>
      </c>
      <c r="C547" s="53" t="s">
        <v>838</v>
      </c>
      <c r="D547" s="65">
        <v>183039</v>
      </c>
      <c r="E547" s="54" t="s">
        <v>27</v>
      </c>
      <c r="F547" s="55" t="s">
        <v>222</v>
      </c>
      <c r="G547" s="56">
        <v>88013</v>
      </c>
      <c r="H547" s="78">
        <v>1</v>
      </c>
      <c r="I547" s="78">
        <v>1</v>
      </c>
      <c r="J547" s="78">
        <v>1</v>
      </c>
      <c r="K547" s="78">
        <v>1</v>
      </c>
      <c r="L547" s="78">
        <v>1</v>
      </c>
      <c r="M547"/>
      <c r="N547"/>
      <c r="O547"/>
      <c r="P547"/>
      <c r="Q547"/>
      <c r="R547"/>
      <c r="S547"/>
      <c r="T547" s="6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2.75">
      <c r="A548" s="44" t="s">
        <v>751</v>
      </c>
      <c r="B548" s="52" t="s">
        <v>832</v>
      </c>
      <c r="C548" s="53" t="s">
        <v>839</v>
      </c>
      <c r="D548" s="65">
        <v>183038</v>
      </c>
      <c r="E548" s="54" t="s">
        <v>33</v>
      </c>
      <c r="F548" s="55" t="s">
        <v>34</v>
      </c>
      <c r="G548" s="56">
        <v>60011</v>
      </c>
      <c r="H548" s="78">
        <v>1</v>
      </c>
      <c r="I548" s="78">
        <v>1</v>
      </c>
      <c r="J548" s="78">
        <v>1</v>
      </c>
      <c r="K548" s="78">
        <v>1</v>
      </c>
      <c r="L548" s="78">
        <v>1</v>
      </c>
      <c r="M548"/>
      <c r="N548"/>
      <c r="O548"/>
      <c r="P548"/>
      <c r="Q548"/>
      <c r="R548"/>
      <c r="S548"/>
      <c r="T548" s="6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2.75">
      <c r="A549" s="44" t="s">
        <v>751</v>
      </c>
      <c r="B549" s="52" t="s">
        <v>832</v>
      </c>
      <c r="C549" s="53" t="s">
        <v>840</v>
      </c>
      <c r="D549" s="65">
        <v>193028</v>
      </c>
      <c r="E549" s="54" t="s">
        <v>100</v>
      </c>
      <c r="F549" s="55" t="s">
        <v>101</v>
      </c>
      <c r="G549" s="56" t="s">
        <v>102</v>
      </c>
      <c r="H549" s="78">
        <v>1</v>
      </c>
      <c r="I549" s="78">
        <v>1</v>
      </c>
      <c r="J549" s="78">
        <v>1</v>
      </c>
      <c r="K549" s="78">
        <v>1</v>
      </c>
      <c r="L549" s="78">
        <v>1</v>
      </c>
      <c r="M549"/>
      <c r="N549"/>
      <c r="O549"/>
      <c r="P549"/>
      <c r="Q549"/>
      <c r="R549"/>
      <c r="S549"/>
      <c r="T549" s="6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2.75">
      <c r="A550" s="44" t="s">
        <v>751</v>
      </c>
      <c r="B550" s="52" t="s">
        <v>841</v>
      </c>
      <c r="C550" s="53" t="s">
        <v>842</v>
      </c>
      <c r="D550" s="65">
        <v>550005</v>
      </c>
      <c r="E550" s="54" t="s">
        <v>16</v>
      </c>
      <c r="F550" s="55" t="s">
        <v>17</v>
      </c>
      <c r="G550" s="56">
        <v>97012</v>
      </c>
      <c r="H550" s="77">
        <v>38</v>
      </c>
      <c r="I550" s="77">
        <v>1</v>
      </c>
      <c r="J550" s="77">
        <v>32</v>
      </c>
      <c r="K550" s="77">
        <v>5</v>
      </c>
      <c r="L550" s="77">
        <v>2</v>
      </c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 s="60"/>
      <c r="AB550"/>
      <c r="AC550" s="60"/>
      <c r="AD550" s="60"/>
      <c r="AE550" s="6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2.75">
      <c r="A551" s="44" t="s">
        <v>751</v>
      </c>
      <c r="B551" s="52" t="s">
        <v>843</v>
      </c>
      <c r="C551" s="53" t="s">
        <v>844</v>
      </c>
      <c r="D551" s="65">
        <v>440001</v>
      </c>
      <c r="E551" s="54" t="s">
        <v>16</v>
      </c>
      <c r="F551" s="55" t="s">
        <v>17</v>
      </c>
      <c r="G551" s="56">
        <v>97012</v>
      </c>
      <c r="H551" s="77">
        <v>572</v>
      </c>
      <c r="I551" s="77">
        <v>43</v>
      </c>
      <c r="J551" s="77">
        <v>409</v>
      </c>
      <c r="K551" s="77">
        <v>24</v>
      </c>
      <c r="L551" s="77">
        <v>5</v>
      </c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 s="60"/>
      <c r="AB551" s="60"/>
      <c r="AC551" s="60"/>
      <c r="AD551" s="60"/>
      <c r="AE551" s="60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2.75">
      <c r="A552" s="44" t="s">
        <v>751</v>
      </c>
      <c r="B552" s="52" t="s">
        <v>843</v>
      </c>
      <c r="C552" s="53" t="s">
        <v>845</v>
      </c>
      <c r="D552" s="65">
        <v>193108</v>
      </c>
      <c r="E552" s="54" t="s">
        <v>345</v>
      </c>
      <c r="F552" s="55" t="s">
        <v>388</v>
      </c>
      <c r="G552" s="56">
        <v>93734</v>
      </c>
      <c r="H552" s="78">
        <v>1</v>
      </c>
      <c r="I552" s="78">
        <v>1</v>
      </c>
      <c r="J552" s="78">
        <v>1</v>
      </c>
      <c r="K552" s="78">
        <v>1</v>
      </c>
      <c r="L552" s="78">
        <v>1</v>
      </c>
      <c r="M552"/>
      <c r="N552"/>
      <c r="O552"/>
      <c r="P552"/>
      <c r="Q552"/>
      <c r="R552"/>
      <c r="S552"/>
      <c r="T552" s="6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12.75">
      <c r="A553" s="44" t="s">
        <v>751</v>
      </c>
      <c r="B553" s="52" t="s">
        <v>843</v>
      </c>
      <c r="C553" s="53" t="s">
        <v>846</v>
      </c>
      <c r="D553" s="65">
        <v>193103</v>
      </c>
      <c r="E553" s="54" t="s">
        <v>224</v>
      </c>
      <c r="F553" s="55" t="s">
        <v>229</v>
      </c>
      <c r="G553" s="56">
        <v>38490</v>
      </c>
      <c r="H553" s="78">
        <v>1</v>
      </c>
      <c r="I553" s="78">
        <v>1</v>
      </c>
      <c r="J553" s="78">
        <v>1</v>
      </c>
      <c r="K553" s="78">
        <v>1</v>
      </c>
      <c r="L553" s="78">
        <v>1</v>
      </c>
      <c r="M553"/>
      <c r="N553"/>
      <c r="O553"/>
      <c r="P553"/>
      <c r="Q553"/>
      <c r="R553"/>
      <c r="S553"/>
      <c r="T553" s="6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2.75">
      <c r="A554" s="44" t="s">
        <v>751</v>
      </c>
      <c r="B554" s="52" t="s">
        <v>843</v>
      </c>
      <c r="C554" s="53" t="s">
        <v>847</v>
      </c>
      <c r="D554" s="65">
        <v>193104</v>
      </c>
      <c r="E554" s="54" t="s">
        <v>37</v>
      </c>
      <c r="F554" s="55" t="s">
        <v>236</v>
      </c>
      <c r="G554" s="56">
        <v>13897</v>
      </c>
      <c r="H554" s="78">
        <v>1</v>
      </c>
      <c r="I554" s="78">
        <v>1</v>
      </c>
      <c r="J554" s="78">
        <v>1</v>
      </c>
      <c r="K554" s="78">
        <v>1</v>
      </c>
      <c r="L554" s="78">
        <v>1</v>
      </c>
      <c r="M554"/>
      <c r="N554"/>
      <c r="O554"/>
      <c r="P554"/>
      <c r="Q554"/>
      <c r="R554"/>
      <c r="S554"/>
      <c r="T554" s="6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2.75">
      <c r="A555" s="44" t="s">
        <v>751</v>
      </c>
      <c r="B555" s="52" t="s">
        <v>843</v>
      </c>
      <c r="C555" s="53" t="s">
        <v>848</v>
      </c>
      <c r="D555" s="65">
        <v>193107</v>
      </c>
      <c r="E555" s="54" t="s">
        <v>21</v>
      </c>
      <c r="F555" s="55" t="s">
        <v>31</v>
      </c>
      <c r="G555" s="56">
        <v>57053</v>
      </c>
      <c r="H555" s="78">
        <v>1</v>
      </c>
      <c r="I555" s="78">
        <v>1</v>
      </c>
      <c r="J555" s="78">
        <v>1</v>
      </c>
      <c r="K555" s="78">
        <v>1</v>
      </c>
      <c r="L555" s="78">
        <v>1</v>
      </c>
      <c r="M555"/>
      <c r="N555"/>
      <c r="O555"/>
      <c r="P555"/>
      <c r="Q555"/>
      <c r="R555"/>
      <c r="S555"/>
      <c r="T555" s="6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2.75">
      <c r="A556" s="44" t="s">
        <v>751</v>
      </c>
      <c r="B556" s="52" t="s">
        <v>843</v>
      </c>
      <c r="C556" s="53" t="s">
        <v>849</v>
      </c>
      <c r="D556" s="65">
        <v>193111</v>
      </c>
      <c r="E556" s="54" t="s">
        <v>41</v>
      </c>
      <c r="F556" s="55" t="s">
        <v>42</v>
      </c>
      <c r="G556" s="56">
        <v>41238</v>
      </c>
      <c r="H556" s="78">
        <v>1</v>
      </c>
      <c r="I556" s="78">
        <v>1</v>
      </c>
      <c r="J556" s="78">
        <v>1</v>
      </c>
      <c r="K556" s="78">
        <v>1</v>
      </c>
      <c r="L556" s="78">
        <v>1</v>
      </c>
      <c r="M556"/>
      <c r="N556"/>
      <c r="O556"/>
      <c r="P556"/>
      <c r="Q556"/>
      <c r="R556"/>
      <c r="S556"/>
      <c r="T556" s="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12.75">
      <c r="A557" s="44" t="s">
        <v>751</v>
      </c>
      <c r="B557" s="52" t="s">
        <v>843</v>
      </c>
      <c r="C557" s="53" t="s">
        <v>850</v>
      </c>
      <c r="D557" s="65">
        <v>193114</v>
      </c>
      <c r="E557" s="54" t="s">
        <v>275</v>
      </c>
      <c r="F557" s="55" t="s">
        <v>282</v>
      </c>
      <c r="G557" s="56" t="s">
        <v>283</v>
      </c>
      <c r="H557" s="78">
        <v>1</v>
      </c>
      <c r="I557" s="78">
        <v>1</v>
      </c>
      <c r="J557" s="78">
        <v>1</v>
      </c>
      <c r="K557" s="78">
        <v>1</v>
      </c>
      <c r="L557" s="78">
        <v>1</v>
      </c>
      <c r="M557"/>
      <c r="N557"/>
      <c r="O557"/>
      <c r="P557"/>
      <c r="Q557"/>
      <c r="R557"/>
      <c r="S557"/>
      <c r="T557" s="6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2.75">
      <c r="A558" s="44" t="s">
        <v>751</v>
      </c>
      <c r="B558" s="52" t="s">
        <v>843</v>
      </c>
      <c r="C558" s="53" t="s">
        <v>851</v>
      </c>
      <c r="D558" s="65">
        <v>193116</v>
      </c>
      <c r="E558" s="54" t="s">
        <v>45</v>
      </c>
      <c r="F558" s="55" t="s">
        <v>48</v>
      </c>
      <c r="G558" s="56">
        <v>25313</v>
      </c>
      <c r="H558" s="78">
        <v>1</v>
      </c>
      <c r="I558" s="78">
        <v>1</v>
      </c>
      <c r="J558" s="78">
        <v>1</v>
      </c>
      <c r="K558" s="78">
        <v>1</v>
      </c>
      <c r="L558" s="78">
        <v>1</v>
      </c>
      <c r="M558"/>
      <c r="N558"/>
      <c r="O558"/>
      <c r="P558"/>
      <c r="Q558"/>
      <c r="R558"/>
      <c r="S558"/>
      <c r="T558" s="6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2.75">
      <c r="A559" s="44" t="s">
        <v>751</v>
      </c>
      <c r="B559" s="52" t="s">
        <v>843</v>
      </c>
      <c r="C559" s="53" t="s">
        <v>852</v>
      </c>
      <c r="D559" s="65">
        <v>193117</v>
      </c>
      <c r="E559" s="54" t="s">
        <v>83</v>
      </c>
      <c r="F559" s="55" t="s">
        <v>84</v>
      </c>
      <c r="G559" s="56">
        <v>12190</v>
      </c>
      <c r="H559" s="78">
        <v>1</v>
      </c>
      <c r="I559" s="78">
        <v>1</v>
      </c>
      <c r="J559" s="78">
        <v>1</v>
      </c>
      <c r="K559" s="78">
        <v>1</v>
      </c>
      <c r="L559" s="78">
        <v>1</v>
      </c>
      <c r="M559"/>
      <c r="N559"/>
      <c r="O559"/>
      <c r="P559"/>
      <c r="Q559"/>
      <c r="R559"/>
      <c r="S559"/>
      <c r="T559" s="6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2.75">
      <c r="A560" s="44" t="s">
        <v>751</v>
      </c>
      <c r="B560" s="52" t="s">
        <v>843</v>
      </c>
      <c r="C560" s="53" t="s">
        <v>853</v>
      </c>
      <c r="D560" s="65">
        <v>193118</v>
      </c>
      <c r="E560" s="54" t="s">
        <v>90</v>
      </c>
      <c r="F560" s="55" t="s">
        <v>91</v>
      </c>
      <c r="G560" s="56">
        <v>75353</v>
      </c>
      <c r="H560" s="78">
        <v>1</v>
      </c>
      <c r="I560" s="78">
        <v>1</v>
      </c>
      <c r="J560" s="78">
        <v>1</v>
      </c>
      <c r="K560" s="78">
        <v>1</v>
      </c>
      <c r="L560" s="78">
        <v>1</v>
      </c>
      <c r="M560"/>
      <c r="N560"/>
      <c r="O560"/>
      <c r="P560"/>
      <c r="Q560"/>
      <c r="R560"/>
      <c r="S560"/>
      <c r="T560" s="6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2.75">
      <c r="A561" s="44" t="s">
        <v>751</v>
      </c>
      <c r="B561" s="52" t="s">
        <v>843</v>
      </c>
      <c r="C561" s="53" t="s">
        <v>854</v>
      </c>
      <c r="D561" s="65">
        <v>193119</v>
      </c>
      <c r="E561" s="54" t="s">
        <v>33</v>
      </c>
      <c r="F561" s="55" t="s">
        <v>34</v>
      </c>
      <c r="G561" s="56">
        <v>60011</v>
      </c>
      <c r="H561" s="78">
        <v>1</v>
      </c>
      <c r="I561" s="78">
        <v>1</v>
      </c>
      <c r="J561" s="78">
        <v>1</v>
      </c>
      <c r="K561" s="78">
        <v>1</v>
      </c>
      <c r="L561" s="78">
        <v>1</v>
      </c>
      <c r="M561"/>
      <c r="N561"/>
      <c r="O561"/>
      <c r="P561"/>
      <c r="Q561"/>
      <c r="R561"/>
      <c r="S561"/>
      <c r="T561" s="6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2.75">
      <c r="A562" s="44" t="s">
        <v>751</v>
      </c>
      <c r="B562" s="52" t="s">
        <v>843</v>
      </c>
      <c r="C562" s="53" t="s">
        <v>855</v>
      </c>
      <c r="D562" s="65">
        <v>193122</v>
      </c>
      <c r="E562" s="54" t="s">
        <v>210</v>
      </c>
      <c r="F562" s="55" t="s">
        <v>211</v>
      </c>
      <c r="G562" s="56" t="s">
        <v>212</v>
      </c>
      <c r="H562" s="78">
        <v>1</v>
      </c>
      <c r="I562" s="78">
        <v>1</v>
      </c>
      <c r="J562" s="78">
        <v>1</v>
      </c>
      <c r="K562" s="78">
        <v>1</v>
      </c>
      <c r="L562" s="78">
        <v>1</v>
      </c>
      <c r="M562"/>
      <c r="N562"/>
      <c r="O562"/>
      <c r="P562"/>
      <c r="Q562"/>
      <c r="R562"/>
      <c r="S562"/>
      <c r="T562" s="6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2.75">
      <c r="A563" s="44" t="s">
        <v>751</v>
      </c>
      <c r="B563" s="52" t="s">
        <v>843</v>
      </c>
      <c r="C563" s="53" t="s">
        <v>856</v>
      </c>
      <c r="D563" s="65">
        <v>193125</v>
      </c>
      <c r="E563" s="54" t="s">
        <v>93</v>
      </c>
      <c r="F563" s="55" t="s">
        <v>232</v>
      </c>
      <c r="G563" s="56">
        <v>81051</v>
      </c>
      <c r="H563" s="78">
        <v>1</v>
      </c>
      <c r="I563" s="78">
        <v>1</v>
      </c>
      <c r="J563" s="78">
        <v>1</v>
      </c>
      <c r="K563" s="78">
        <v>1</v>
      </c>
      <c r="L563" s="78">
        <v>1</v>
      </c>
      <c r="M563" s="42"/>
      <c r="N563" s="42"/>
      <c r="O563" s="42"/>
      <c r="P563" s="42"/>
      <c r="Q563" s="42"/>
      <c r="R563" s="42"/>
      <c r="S563" s="42"/>
      <c r="T563" s="6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2.75">
      <c r="A564" s="44" t="s">
        <v>751</v>
      </c>
      <c r="B564" s="52" t="s">
        <v>843</v>
      </c>
      <c r="C564" s="53" t="s">
        <v>857</v>
      </c>
      <c r="D564" s="65">
        <v>193126</v>
      </c>
      <c r="E564" s="54" t="s">
        <v>73</v>
      </c>
      <c r="F564" s="55" t="s">
        <v>444</v>
      </c>
      <c r="G564" s="56">
        <v>31054</v>
      </c>
      <c r="H564" s="78">
        <v>1</v>
      </c>
      <c r="I564" s="78">
        <v>1</v>
      </c>
      <c r="J564" s="78">
        <v>1</v>
      </c>
      <c r="K564" s="78">
        <v>1</v>
      </c>
      <c r="L564" s="78">
        <v>1</v>
      </c>
      <c r="M564"/>
      <c r="N564"/>
      <c r="O564"/>
      <c r="P564"/>
      <c r="Q564"/>
      <c r="R564"/>
      <c r="S564"/>
      <c r="T564" s="6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6" s="35" customFormat="1" ht="12.75">
      <c r="A565" s="44" t="s">
        <v>751</v>
      </c>
      <c r="B565" s="52" t="s">
        <v>843</v>
      </c>
      <c r="C565" s="53" t="s">
        <v>858</v>
      </c>
      <c r="D565" s="65">
        <v>193129</v>
      </c>
      <c r="E565" s="54" t="s">
        <v>70</v>
      </c>
      <c r="F565" s="55" t="s">
        <v>76</v>
      </c>
      <c r="G565" s="56">
        <v>71072</v>
      </c>
      <c r="H565" s="78">
        <v>1</v>
      </c>
      <c r="I565" s="78">
        <v>1</v>
      </c>
      <c r="J565" s="78">
        <v>1</v>
      </c>
      <c r="K565" s="78">
        <v>1</v>
      </c>
      <c r="L565" s="78">
        <v>1</v>
      </c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31" s="6" customFormat="1" ht="12.75">
      <c r="A566" s="44" t="s">
        <v>751</v>
      </c>
      <c r="B566" s="52" t="s">
        <v>843</v>
      </c>
      <c r="C566" s="53" t="s">
        <v>859</v>
      </c>
      <c r="D566" s="65">
        <v>193112</v>
      </c>
      <c r="E566" s="54" t="s">
        <v>53</v>
      </c>
      <c r="F566" s="55" t="s">
        <v>57</v>
      </c>
      <c r="G566" s="56">
        <v>90514</v>
      </c>
      <c r="H566" s="78">
        <v>1</v>
      </c>
      <c r="I566" s="78">
        <v>1</v>
      </c>
      <c r="J566" s="78">
        <v>1</v>
      </c>
      <c r="K566" s="78">
        <v>1</v>
      </c>
      <c r="L566" s="78">
        <v>1</v>
      </c>
      <c r="M566"/>
      <c r="N566"/>
      <c r="O566"/>
      <c r="P566"/>
      <c r="Q566"/>
      <c r="R566"/>
      <c r="S566"/>
      <c r="AA566"/>
      <c r="AB566"/>
      <c r="AC566"/>
      <c r="AD566"/>
      <c r="AE566"/>
    </row>
    <row r="567" spans="1:31" s="6" customFormat="1" ht="12.75">
      <c r="A567" s="44" t="s">
        <v>751</v>
      </c>
      <c r="B567" s="52" t="s">
        <v>843</v>
      </c>
      <c r="C567" s="53" t="s">
        <v>860</v>
      </c>
      <c r="D567" s="65">
        <v>193124</v>
      </c>
      <c r="E567" s="54" t="s">
        <v>27</v>
      </c>
      <c r="F567" s="55" t="s">
        <v>222</v>
      </c>
      <c r="G567" s="56">
        <v>88013</v>
      </c>
      <c r="H567" s="78">
        <v>1</v>
      </c>
      <c r="I567" s="78">
        <v>1</v>
      </c>
      <c r="J567" s="78">
        <v>1</v>
      </c>
      <c r="K567" s="78">
        <v>1</v>
      </c>
      <c r="L567" s="78">
        <v>1</v>
      </c>
      <c r="M567"/>
      <c r="N567"/>
      <c r="O567"/>
      <c r="P567"/>
      <c r="Q567"/>
      <c r="R567"/>
      <c r="S567"/>
      <c r="AA567"/>
      <c r="AB567"/>
      <c r="AC567"/>
      <c r="AD567"/>
      <c r="AE567"/>
    </row>
    <row r="568" spans="1:31" s="6" customFormat="1" ht="12.75">
      <c r="A568" s="44" t="s">
        <v>751</v>
      </c>
      <c r="B568" s="52" t="s">
        <v>843</v>
      </c>
      <c r="C568" s="53" t="s">
        <v>861</v>
      </c>
      <c r="D568" s="65">
        <v>193099</v>
      </c>
      <c r="E568" s="54" t="s">
        <v>16</v>
      </c>
      <c r="F568" s="55" t="s">
        <v>17</v>
      </c>
      <c r="G568" s="56">
        <v>97012</v>
      </c>
      <c r="H568" s="78">
        <v>1</v>
      </c>
      <c r="I568" s="78">
        <v>1</v>
      </c>
      <c r="J568" s="78">
        <v>1</v>
      </c>
      <c r="K568" s="78">
        <v>1</v>
      </c>
      <c r="L568" s="78">
        <v>1</v>
      </c>
      <c r="M568"/>
      <c r="N568"/>
      <c r="O568"/>
      <c r="P568"/>
      <c r="Q568"/>
      <c r="R568"/>
      <c r="S568"/>
      <c r="AA568"/>
      <c r="AB568"/>
      <c r="AC568"/>
      <c r="AD568"/>
      <c r="AE568"/>
    </row>
    <row r="569" spans="1:31" s="6" customFormat="1" ht="12.75">
      <c r="A569" s="44" t="s">
        <v>751</v>
      </c>
      <c r="B569" s="52" t="s">
        <v>843</v>
      </c>
      <c r="C569" s="53" t="s">
        <v>862</v>
      </c>
      <c r="D569" s="65">
        <v>193113</v>
      </c>
      <c r="E569" s="54" t="s">
        <v>59</v>
      </c>
      <c r="F569" s="55" t="s">
        <v>60</v>
      </c>
      <c r="G569" s="56">
        <v>90670</v>
      </c>
      <c r="H569" s="78">
        <v>1</v>
      </c>
      <c r="I569" s="78">
        <v>1</v>
      </c>
      <c r="J569" s="78">
        <v>1</v>
      </c>
      <c r="K569" s="78">
        <v>1</v>
      </c>
      <c r="L569" s="78">
        <v>1</v>
      </c>
      <c r="M569" s="42"/>
      <c r="N569" s="42"/>
      <c r="O569" s="42"/>
      <c r="P569" s="42"/>
      <c r="Q569" s="42"/>
      <c r="R569" s="42"/>
      <c r="S569" s="42"/>
      <c r="AA569"/>
      <c r="AB569"/>
      <c r="AC569"/>
      <c r="AD569"/>
      <c r="AE569"/>
    </row>
    <row r="570" spans="1:31" s="6" customFormat="1" ht="12.75">
      <c r="A570" s="44" t="s">
        <v>751</v>
      </c>
      <c r="B570" s="52" t="s">
        <v>843</v>
      </c>
      <c r="C570" s="53" t="s">
        <v>863</v>
      </c>
      <c r="D570" s="65">
        <v>193115</v>
      </c>
      <c r="E570" s="54" t="s">
        <v>24</v>
      </c>
      <c r="F570" s="55" t="s">
        <v>154</v>
      </c>
      <c r="G570" s="56">
        <v>20516</v>
      </c>
      <c r="H570" s="78">
        <v>1</v>
      </c>
      <c r="I570" s="78">
        <v>1</v>
      </c>
      <c r="J570" s="78">
        <v>1</v>
      </c>
      <c r="K570" s="78">
        <v>1</v>
      </c>
      <c r="L570" s="78">
        <v>1</v>
      </c>
      <c r="M570"/>
      <c r="N570"/>
      <c r="O570"/>
      <c r="P570"/>
      <c r="Q570"/>
      <c r="R570"/>
      <c r="S570"/>
      <c r="AA570"/>
      <c r="AB570"/>
      <c r="AC570"/>
      <c r="AD570"/>
      <c r="AE570"/>
    </row>
    <row r="571" spans="1:31" s="6" customFormat="1" ht="12.75">
      <c r="A571" s="44" t="s">
        <v>751</v>
      </c>
      <c r="B571" s="52" t="s">
        <v>843</v>
      </c>
      <c r="C571" s="53" t="s">
        <v>864</v>
      </c>
      <c r="D571" s="65">
        <v>193121</v>
      </c>
      <c r="E571" s="54" t="s">
        <v>64</v>
      </c>
      <c r="F571" s="55" t="s">
        <v>65</v>
      </c>
      <c r="G571" s="56" t="s">
        <v>66</v>
      </c>
      <c r="H571" s="78">
        <v>1</v>
      </c>
      <c r="I571" s="78">
        <v>1</v>
      </c>
      <c r="J571" s="78">
        <v>1</v>
      </c>
      <c r="K571" s="78">
        <v>1</v>
      </c>
      <c r="L571" s="78">
        <v>1</v>
      </c>
      <c r="M571"/>
      <c r="N571"/>
      <c r="O571"/>
      <c r="P571"/>
      <c r="Q571"/>
      <c r="R571"/>
      <c r="S571"/>
      <c r="AA571"/>
      <c r="AB571"/>
      <c r="AC571"/>
      <c r="AD571"/>
      <c r="AE571"/>
    </row>
    <row r="572" spans="1:31" s="6" customFormat="1" ht="12.75">
      <c r="A572" s="44" t="s">
        <v>751</v>
      </c>
      <c r="B572" s="52" t="s">
        <v>843</v>
      </c>
      <c r="C572" s="53" t="s">
        <v>865</v>
      </c>
      <c r="D572" s="65">
        <v>193110</v>
      </c>
      <c r="E572" s="54" t="s">
        <v>445</v>
      </c>
      <c r="F572" s="55" t="s">
        <v>446</v>
      </c>
      <c r="G572" s="56" t="s">
        <v>447</v>
      </c>
      <c r="H572" s="78">
        <v>1</v>
      </c>
      <c r="I572" s="78">
        <v>1</v>
      </c>
      <c r="J572" s="78">
        <v>1</v>
      </c>
      <c r="K572" s="78">
        <v>1</v>
      </c>
      <c r="L572" s="78">
        <v>1</v>
      </c>
      <c r="M572"/>
      <c r="N572"/>
      <c r="O572"/>
      <c r="P572"/>
      <c r="Q572"/>
      <c r="R572"/>
      <c r="S572"/>
      <c r="AA572"/>
      <c r="AB572"/>
      <c r="AC572"/>
      <c r="AD572"/>
      <c r="AE572"/>
    </row>
    <row r="573" spans="1:31" s="6" customFormat="1" ht="12.75">
      <c r="A573" s="44" t="s">
        <v>751</v>
      </c>
      <c r="B573" s="52" t="s">
        <v>843</v>
      </c>
      <c r="C573" s="53" t="s">
        <v>866</v>
      </c>
      <c r="D573" s="65">
        <v>443033</v>
      </c>
      <c r="E573" s="54" t="s">
        <v>16</v>
      </c>
      <c r="F573" s="55" t="s">
        <v>17</v>
      </c>
      <c r="G573" s="56">
        <v>97012</v>
      </c>
      <c r="H573" s="78">
        <v>1</v>
      </c>
      <c r="I573" s="78">
        <v>1</v>
      </c>
      <c r="J573" s="78">
        <v>1</v>
      </c>
      <c r="K573" s="78">
        <v>1</v>
      </c>
      <c r="L573" s="78">
        <v>1</v>
      </c>
      <c r="M573"/>
      <c r="N573"/>
      <c r="O573"/>
      <c r="P573"/>
      <c r="Q573"/>
      <c r="R573"/>
      <c r="S573"/>
      <c r="AA573"/>
      <c r="AB573"/>
      <c r="AC573"/>
      <c r="AD573"/>
      <c r="AE573"/>
    </row>
    <row r="574" spans="1:31" s="6" customFormat="1" ht="12.75">
      <c r="A574" s="44" t="s">
        <v>751</v>
      </c>
      <c r="B574" s="52" t="s">
        <v>843</v>
      </c>
      <c r="C574" s="53" t="s">
        <v>867</v>
      </c>
      <c r="D574" s="65">
        <v>440075</v>
      </c>
      <c r="E574" s="54" t="s">
        <v>16</v>
      </c>
      <c r="F574" s="55" t="s">
        <v>17</v>
      </c>
      <c r="G574" s="56">
        <v>97012</v>
      </c>
      <c r="H574" s="78">
        <v>1</v>
      </c>
      <c r="I574" s="78">
        <v>1</v>
      </c>
      <c r="J574" s="78">
        <v>1</v>
      </c>
      <c r="K574" s="78">
        <v>1</v>
      </c>
      <c r="L574" s="78">
        <v>1</v>
      </c>
      <c r="M574"/>
      <c r="N574"/>
      <c r="O574"/>
      <c r="P574"/>
      <c r="Q574"/>
      <c r="R574"/>
      <c r="S574"/>
      <c r="AA574"/>
      <c r="AB574"/>
      <c r="AC574"/>
      <c r="AD574"/>
      <c r="AE574"/>
    </row>
    <row r="575" spans="1:31" ht="12.75">
      <c r="A575" s="44" t="s">
        <v>751</v>
      </c>
      <c r="B575" s="52" t="s">
        <v>868</v>
      </c>
      <c r="C575" s="53" t="s">
        <v>869</v>
      </c>
      <c r="D575" s="65">
        <v>380918</v>
      </c>
      <c r="E575" s="54" t="s">
        <v>16</v>
      </c>
      <c r="F575" s="55" t="s">
        <v>17</v>
      </c>
      <c r="G575" s="56">
        <v>97012</v>
      </c>
      <c r="H575" s="77">
        <v>176</v>
      </c>
      <c r="I575" s="77">
        <v>1</v>
      </c>
      <c r="J575" s="77">
        <v>107</v>
      </c>
      <c r="K575" s="77">
        <v>1</v>
      </c>
      <c r="L575" s="77">
        <v>1</v>
      </c>
      <c r="M575"/>
      <c r="N575"/>
      <c r="O575"/>
      <c r="P575"/>
      <c r="Q575"/>
      <c r="R575"/>
      <c r="S575"/>
      <c r="T575"/>
      <c r="AA575" s="60"/>
      <c r="AB575"/>
      <c r="AC575" s="60"/>
      <c r="AD575"/>
      <c r="AE575"/>
    </row>
    <row r="576" spans="1:31" s="6" customFormat="1" ht="12.75">
      <c r="A576" s="44" t="s">
        <v>751</v>
      </c>
      <c r="B576" s="52" t="s">
        <v>868</v>
      </c>
      <c r="C576" s="53" t="s">
        <v>870</v>
      </c>
      <c r="D576" s="65">
        <v>380034</v>
      </c>
      <c r="E576" s="54" t="s">
        <v>37</v>
      </c>
      <c r="F576" s="55" t="s">
        <v>236</v>
      </c>
      <c r="G576" s="56">
        <v>13897</v>
      </c>
      <c r="H576" s="78">
        <v>1</v>
      </c>
      <c r="I576" s="78">
        <v>1</v>
      </c>
      <c r="J576" s="78">
        <v>1</v>
      </c>
      <c r="K576" s="78">
        <v>1</v>
      </c>
      <c r="L576" s="78">
        <v>1</v>
      </c>
      <c r="M576"/>
      <c r="N576"/>
      <c r="O576"/>
      <c r="P576"/>
      <c r="Q576"/>
      <c r="R576"/>
      <c r="S576"/>
      <c r="AA576"/>
      <c r="AB576"/>
      <c r="AC576"/>
      <c r="AD576"/>
      <c r="AE576"/>
    </row>
    <row r="577" spans="1:31" s="6" customFormat="1" ht="12.75">
      <c r="A577" s="44" t="s">
        <v>751</v>
      </c>
      <c r="B577" s="52" t="s">
        <v>868</v>
      </c>
      <c r="C577" s="53" t="s">
        <v>871</v>
      </c>
      <c r="D577" s="65">
        <v>380044</v>
      </c>
      <c r="E577" s="54" t="s">
        <v>90</v>
      </c>
      <c r="F577" s="55" t="s">
        <v>91</v>
      </c>
      <c r="G577" s="56">
        <v>75353</v>
      </c>
      <c r="H577" s="78">
        <v>1</v>
      </c>
      <c r="I577" s="78">
        <v>1</v>
      </c>
      <c r="J577" s="78">
        <v>1</v>
      </c>
      <c r="K577" s="78">
        <v>1</v>
      </c>
      <c r="L577" s="78">
        <v>1</v>
      </c>
      <c r="M577"/>
      <c r="N577"/>
      <c r="O577"/>
      <c r="P577"/>
      <c r="Q577"/>
      <c r="R577"/>
      <c r="S577"/>
      <c r="AA577"/>
      <c r="AB577"/>
      <c r="AC577"/>
      <c r="AD577"/>
      <c r="AE577"/>
    </row>
    <row r="578" spans="1:31" s="6" customFormat="1" ht="12.75">
      <c r="A578" s="44" t="s">
        <v>751</v>
      </c>
      <c r="B578" s="52" t="s">
        <v>868</v>
      </c>
      <c r="C578" s="53" t="s">
        <v>872</v>
      </c>
      <c r="D578" s="65">
        <v>380042</v>
      </c>
      <c r="E578" s="54" t="s">
        <v>45</v>
      </c>
      <c r="F578" s="55" t="s">
        <v>48</v>
      </c>
      <c r="G578" s="56">
        <v>25313</v>
      </c>
      <c r="H578" s="78">
        <v>1</v>
      </c>
      <c r="I578" s="78">
        <v>1</v>
      </c>
      <c r="J578" s="78">
        <v>1</v>
      </c>
      <c r="K578" s="78">
        <v>1</v>
      </c>
      <c r="L578" s="78">
        <v>1</v>
      </c>
      <c r="M578"/>
      <c r="N578"/>
      <c r="O578"/>
      <c r="P578"/>
      <c r="Q578"/>
      <c r="R578"/>
      <c r="S578"/>
      <c r="AA578"/>
      <c r="AB578"/>
      <c r="AC578"/>
      <c r="AD578"/>
      <c r="AE578"/>
    </row>
    <row r="579" spans="1:31" s="6" customFormat="1" ht="12.75">
      <c r="A579" s="44" t="s">
        <v>751</v>
      </c>
      <c r="B579" s="52" t="s">
        <v>868</v>
      </c>
      <c r="C579" s="53" t="s">
        <v>873</v>
      </c>
      <c r="D579" s="65">
        <v>380051</v>
      </c>
      <c r="E579" s="54" t="s">
        <v>93</v>
      </c>
      <c r="F579" s="55" t="s">
        <v>232</v>
      </c>
      <c r="G579" s="56">
        <v>81051</v>
      </c>
      <c r="H579" s="78">
        <v>1</v>
      </c>
      <c r="I579" s="78">
        <v>1</v>
      </c>
      <c r="J579" s="78">
        <v>1</v>
      </c>
      <c r="K579" s="78">
        <v>1</v>
      </c>
      <c r="L579" s="78">
        <v>1</v>
      </c>
      <c r="M579"/>
      <c r="N579"/>
      <c r="O579"/>
      <c r="P579"/>
      <c r="Q579"/>
      <c r="R579"/>
      <c r="S579"/>
      <c r="AA579"/>
      <c r="AB579"/>
      <c r="AC579"/>
      <c r="AD579"/>
      <c r="AE579"/>
    </row>
    <row r="580" spans="1:31" s="6" customFormat="1" ht="12.75">
      <c r="A580" s="44" t="s">
        <v>751</v>
      </c>
      <c r="B580" s="52" t="s">
        <v>868</v>
      </c>
      <c r="C580" s="53" t="s">
        <v>874</v>
      </c>
      <c r="D580" s="65">
        <v>380054</v>
      </c>
      <c r="E580" s="54" t="s">
        <v>86</v>
      </c>
      <c r="F580" s="55" t="s">
        <v>87</v>
      </c>
      <c r="G580" s="56">
        <v>97330</v>
      </c>
      <c r="H580" s="78">
        <v>1</v>
      </c>
      <c r="I580" s="78">
        <v>1</v>
      </c>
      <c r="J580" s="78">
        <v>1</v>
      </c>
      <c r="K580" s="78">
        <v>1</v>
      </c>
      <c r="L580" s="78">
        <v>1</v>
      </c>
      <c r="M580"/>
      <c r="N580"/>
      <c r="O580"/>
      <c r="P580"/>
      <c r="Q580"/>
      <c r="R580"/>
      <c r="S580"/>
      <c r="AA580"/>
      <c r="AB580"/>
      <c r="AC580"/>
      <c r="AD580"/>
      <c r="AE580"/>
    </row>
    <row r="581" spans="1:31" s="6" customFormat="1" ht="12.75">
      <c r="A581" s="44" t="s">
        <v>751</v>
      </c>
      <c r="B581" s="52" t="s">
        <v>868</v>
      </c>
      <c r="C581" s="53" t="s">
        <v>875</v>
      </c>
      <c r="D581" s="65">
        <v>380037</v>
      </c>
      <c r="E581" s="54" t="s">
        <v>345</v>
      </c>
      <c r="F581" s="55" t="s">
        <v>388</v>
      </c>
      <c r="G581" s="56">
        <v>93734</v>
      </c>
      <c r="H581" s="78">
        <v>1</v>
      </c>
      <c r="I581" s="78">
        <v>1</v>
      </c>
      <c r="J581" s="78">
        <v>1</v>
      </c>
      <c r="K581" s="78">
        <v>1</v>
      </c>
      <c r="L581" s="78">
        <v>1</v>
      </c>
      <c r="M581"/>
      <c r="N581"/>
      <c r="O581"/>
      <c r="P581"/>
      <c r="Q581"/>
      <c r="R581"/>
      <c r="S581"/>
      <c r="AA581"/>
      <c r="AB581"/>
      <c r="AC581"/>
      <c r="AD581"/>
      <c r="AE581"/>
    </row>
    <row r="582" spans="1:31" s="6" customFormat="1" ht="12.75">
      <c r="A582" s="44" t="s">
        <v>751</v>
      </c>
      <c r="B582" s="52" t="s">
        <v>868</v>
      </c>
      <c r="C582" s="53" t="s">
        <v>876</v>
      </c>
      <c r="D582" s="65">
        <v>380057</v>
      </c>
      <c r="E582" s="54" t="s">
        <v>210</v>
      </c>
      <c r="F582" s="55" t="s">
        <v>211</v>
      </c>
      <c r="G582" s="56" t="s">
        <v>212</v>
      </c>
      <c r="H582" s="78">
        <v>1</v>
      </c>
      <c r="I582" s="78">
        <v>1</v>
      </c>
      <c r="J582" s="78">
        <v>1</v>
      </c>
      <c r="K582" s="78">
        <v>1</v>
      </c>
      <c r="L582" s="78">
        <v>1</v>
      </c>
      <c r="M582"/>
      <c r="N582"/>
      <c r="O582"/>
      <c r="P582"/>
      <c r="Q582"/>
      <c r="R582"/>
      <c r="S582"/>
      <c r="AA582"/>
      <c r="AB582"/>
      <c r="AC582"/>
      <c r="AD582"/>
      <c r="AE582"/>
    </row>
    <row r="583" spans="1:31" s="6" customFormat="1" ht="12.75">
      <c r="A583" s="44" t="s">
        <v>751</v>
      </c>
      <c r="B583" s="52" t="s">
        <v>868</v>
      </c>
      <c r="C583" s="53" t="s">
        <v>877</v>
      </c>
      <c r="D583" s="65">
        <v>380030</v>
      </c>
      <c r="E583" s="54" t="s">
        <v>138</v>
      </c>
      <c r="F583" s="55" t="s">
        <v>139</v>
      </c>
      <c r="G583" s="56" t="s">
        <v>140</v>
      </c>
      <c r="H583" s="78">
        <v>1</v>
      </c>
      <c r="I583" s="78">
        <v>1</v>
      </c>
      <c r="J583" s="78">
        <v>1</v>
      </c>
      <c r="K583" s="78">
        <v>1</v>
      </c>
      <c r="L583" s="78">
        <v>1</v>
      </c>
      <c r="M583"/>
      <c r="N583"/>
      <c r="O583"/>
      <c r="P583"/>
      <c r="Q583"/>
      <c r="R583"/>
      <c r="S583"/>
      <c r="AA583"/>
      <c r="AB583"/>
      <c r="AC583"/>
      <c r="AD583"/>
      <c r="AE583"/>
    </row>
    <row r="584" spans="1:31" s="6" customFormat="1" ht="12.75">
      <c r="A584" s="44" t="s">
        <v>751</v>
      </c>
      <c r="B584" s="52" t="s">
        <v>868</v>
      </c>
      <c r="C584" s="53" t="s">
        <v>878</v>
      </c>
      <c r="D584" s="65">
        <v>380039</v>
      </c>
      <c r="E584" s="54" t="s">
        <v>445</v>
      </c>
      <c r="F584" s="55" t="s">
        <v>446</v>
      </c>
      <c r="G584" s="56" t="s">
        <v>447</v>
      </c>
      <c r="H584" s="78">
        <v>1</v>
      </c>
      <c r="I584" s="78">
        <v>1</v>
      </c>
      <c r="J584" s="78">
        <v>1</v>
      </c>
      <c r="K584" s="78">
        <v>1</v>
      </c>
      <c r="L584" s="78">
        <v>1</v>
      </c>
      <c r="M584" s="42"/>
      <c r="N584" s="42"/>
      <c r="O584" s="42"/>
      <c r="P584" s="42"/>
      <c r="Q584" s="42"/>
      <c r="R584" s="42"/>
      <c r="S584" s="42"/>
      <c r="AA584"/>
      <c r="AB584"/>
      <c r="AC584"/>
      <c r="AD584"/>
      <c r="AE584"/>
    </row>
    <row r="585" spans="1:31" s="6" customFormat="1" ht="12.75">
      <c r="A585" s="44" t="s">
        <v>751</v>
      </c>
      <c r="B585" s="52" t="s">
        <v>868</v>
      </c>
      <c r="C585" s="53" t="s">
        <v>879</v>
      </c>
      <c r="D585" s="65">
        <v>380038</v>
      </c>
      <c r="E585" s="54" t="s">
        <v>59</v>
      </c>
      <c r="F585" s="55" t="s">
        <v>60</v>
      </c>
      <c r="G585" s="56">
        <v>90670</v>
      </c>
      <c r="H585" s="78">
        <v>1</v>
      </c>
      <c r="I585" s="78">
        <v>1</v>
      </c>
      <c r="J585" s="78">
        <v>1</v>
      </c>
      <c r="K585" s="78">
        <v>1</v>
      </c>
      <c r="L585" s="78">
        <v>1</v>
      </c>
      <c r="M585"/>
      <c r="N585"/>
      <c r="O585"/>
      <c r="P585"/>
      <c r="Q585"/>
      <c r="R585"/>
      <c r="S585"/>
      <c r="AA585"/>
      <c r="AB585"/>
      <c r="AC585"/>
      <c r="AD585"/>
      <c r="AE585"/>
    </row>
    <row r="586" spans="1:31" s="6" customFormat="1" ht="12.75">
      <c r="A586" s="44" t="s">
        <v>751</v>
      </c>
      <c r="B586" s="52" t="s">
        <v>868</v>
      </c>
      <c r="C586" s="53" t="s">
        <v>880</v>
      </c>
      <c r="D586" s="65">
        <v>380931</v>
      </c>
      <c r="E586" s="54" t="s">
        <v>174</v>
      </c>
      <c r="F586" s="55" t="s">
        <v>196</v>
      </c>
      <c r="G586" s="56">
        <v>27855</v>
      </c>
      <c r="H586" s="78">
        <v>1</v>
      </c>
      <c r="I586" s="78">
        <v>1</v>
      </c>
      <c r="J586" s="78">
        <v>1</v>
      </c>
      <c r="K586" s="78">
        <v>1</v>
      </c>
      <c r="L586" s="78">
        <v>1</v>
      </c>
      <c r="M586"/>
      <c r="N586"/>
      <c r="O586"/>
      <c r="P586"/>
      <c r="Q586"/>
      <c r="R586"/>
      <c r="S586"/>
      <c r="AA586"/>
      <c r="AB586"/>
      <c r="AC586"/>
      <c r="AD586"/>
      <c r="AE586"/>
    </row>
    <row r="587" spans="1:31" s="6" customFormat="1" ht="12.75">
      <c r="A587" s="44" t="s">
        <v>751</v>
      </c>
      <c r="B587" s="52" t="s">
        <v>868</v>
      </c>
      <c r="C587" s="53" t="s">
        <v>881</v>
      </c>
      <c r="D587" s="65">
        <v>380955</v>
      </c>
      <c r="E587" s="54" t="s">
        <v>83</v>
      </c>
      <c r="F587" s="55" t="s">
        <v>84</v>
      </c>
      <c r="G587" s="56">
        <v>12190</v>
      </c>
      <c r="H587" s="78">
        <v>1</v>
      </c>
      <c r="I587" s="78">
        <v>1</v>
      </c>
      <c r="J587" s="78">
        <v>1</v>
      </c>
      <c r="K587" s="78">
        <v>1</v>
      </c>
      <c r="L587" s="78">
        <v>1</v>
      </c>
      <c r="M587" s="42"/>
      <c r="N587" s="42"/>
      <c r="O587" s="42"/>
      <c r="P587" s="42"/>
      <c r="Q587" s="42"/>
      <c r="R587" s="42"/>
      <c r="S587" s="42"/>
      <c r="AA587"/>
      <c r="AB587"/>
      <c r="AC587"/>
      <c r="AD587"/>
      <c r="AE587"/>
    </row>
    <row r="588" spans="1:31" s="6" customFormat="1" ht="12.75">
      <c r="A588" s="44" t="s">
        <v>751</v>
      </c>
      <c r="B588" s="52" t="s">
        <v>868</v>
      </c>
      <c r="C588" s="53" t="s">
        <v>882</v>
      </c>
      <c r="D588" s="65">
        <v>380950</v>
      </c>
      <c r="E588" s="54" t="s">
        <v>64</v>
      </c>
      <c r="F588" s="55" t="s">
        <v>65</v>
      </c>
      <c r="G588" s="56" t="s">
        <v>66</v>
      </c>
      <c r="H588" s="78">
        <v>1</v>
      </c>
      <c r="I588" s="78">
        <v>1</v>
      </c>
      <c r="J588" s="78">
        <v>1</v>
      </c>
      <c r="K588" s="78">
        <v>1</v>
      </c>
      <c r="L588" s="78">
        <v>1</v>
      </c>
      <c r="M588"/>
      <c r="N588"/>
      <c r="O588"/>
      <c r="P588"/>
      <c r="Q588"/>
      <c r="R588"/>
      <c r="S588"/>
      <c r="AA588"/>
      <c r="AB588"/>
      <c r="AC588"/>
      <c r="AD588"/>
      <c r="AE588"/>
    </row>
    <row r="589" spans="1:31" s="6" customFormat="1" ht="12" customHeight="1">
      <c r="A589" s="44" t="s">
        <v>751</v>
      </c>
      <c r="B589" s="52" t="s">
        <v>868</v>
      </c>
      <c r="C589" s="53" t="s">
        <v>883</v>
      </c>
      <c r="D589" s="65">
        <v>380940</v>
      </c>
      <c r="E589" s="54" t="s">
        <v>53</v>
      </c>
      <c r="F589" s="55" t="s">
        <v>57</v>
      </c>
      <c r="G589" s="56">
        <v>90514</v>
      </c>
      <c r="H589" s="78">
        <v>1</v>
      </c>
      <c r="I589" s="78">
        <v>1</v>
      </c>
      <c r="J589" s="78">
        <v>1</v>
      </c>
      <c r="K589" s="78">
        <v>1</v>
      </c>
      <c r="L589" s="78">
        <v>1</v>
      </c>
      <c r="M589"/>
      <c r="N589"/>
      <c r="O589"/>
      <c r="P589"/>
      <c r="Q589"/>
      <c r="R589"/>
      <c r="S589"/>
      <c r="AA589"/>
      <c r="AB589"/>
      <c r="AC589"/>
      <c r="AD589"/>
      <c r="AE589"/>
    </row>
    <row r="590" spans="1:31" ht="12.75">
      <c r="A590" s="44" t="s">
        <v>751</v>
      </c>
      <c r="B590" s="52" t="s">
        <v>884</v>
      </c>
      <c r="C590" s="53" t="s">
        <v>885</v>
      </c>
      <c r="D590" s="65">
        <v>540004</v>
      </c>
      <c r="E590" s="54" t="s">
        <v>16</v>
      </c>
      <c r="F590" s="55" t="s">
        <v>17</v>
      </c>
      <c r="G590" s="56">
        <v>97012</v>
      </c>
      <c r="H590" s="77">
        <v>3</v>
      </c>
      <c r="I590" s="77">
        <v>1</v>
      </c>
      <c r="J590" s="77">
        <v>373</v>
      </c>
      <c r="K590" s="77">
        <v>7</v>
      </c>
      <c r="L590" s="77">
        <v>11</v>
      </c>
      <c r="M590"/>
      <c r="N590"/>
      <c r="O590"/>
      <c r="P590"/>
      <c r="Q590"/>
      <c r="R590"/>
      <c r="S590"/>
      <c r="T590"/>
      <c r="AA590" s="60"/>
      <c r="AB590"/>
      <c r="AC590" s="60"/>
      <c r="AD590" s="60"/>
      <c r="AE590" s="60"/>
    </row>
    <row r="591" spans="1:31" s="6" customFormat="1" ht="12.75">
      <c r="A591" s="44" t="s">
        <v>751</v>
      </c>
      <c r="B591" s="52" t="s">
        <v>884</v>
      </c>
      <c r="C591" s="53" t="s">
        <v>886</v>
      </c>
      <c r="D591" s="65">
        <v>185001</v>
      </c>
      <c r="E591" s="54" t="s">
        <v>16</v>
      </c>
      <c r="F591" s="55" t="s">
        <v>17</v>
      </c>
      <c r="G591" s="56">
        <v>97012</v>
      </c>
      <c r="H591" s="78">
        <v>1</v>
      </c>
      <c r="I591" s="78">
        <v>1</v>
      </c>
      <c r="J591" s="78">
        <v>1</v>
      </c>
      <c r="K591" s="78">
        <v>1</v>
      </c>
      <c r="L591" s="78">
        <v>1</v>
      </c>
      <c r="M591"/>
      <c r="N591"/>
      <c r="O591"/>
      <c r="P591"/>
      <c r="Q591"/>
      <c r="R591"/>
      <c r="S591"/>
      <c r="AA591"/>
      <c r="AB591"/>
      <c r="AC591"/>
      <c r="AD591"/>
      <c r="AE591"/>
    </row>
    <row r="592" spans="1:31" ht="12.75">
      <c r="A592" s="44" t="s">
        <v>751</v>
      </c>
      <c r="B592" s="52" t="s">
        <v>59</v>
      </c>
      <c r="C592" s="53" t="s">
        <v>887</v>
      </c>
      <c r="D592" s="65">
        <v>390004</v>
      </c>
      <c r="E592" s="54" t="s">
        <v>16</v>
      </c>
      <c r="F592" s="55" t="s">
        <v>17</v>
      </c>
      <c r="G592" s="56">
        <v>97012</v>
      </c>
      <c r="H592" s="77">
        <v>66</v>
      </c>
      <c r="I592" s="77">
        <v>1</v>
      </c>
      <c r="J592" s="77">
        <v>145</v>
      </c>
      <c r="K592" s="77">
        <v>1</v>
      </c>
      <c r="L592" s="77">
        <v>1</v>
      </c>
      <c r="M592"/>
      <c r="N592"/>
      <c r="O592"/>
      <c r="P592"/>
      <c r="Q592"/>
      <c r="R592"/>
      <c r="S592"/>
      <c r="T592"/>
      <c r="AA592" s="60"/>
      <c r="AB592" s="60"/>
      <c r="AC592" s="60"/>
      <c r="AD592" s="60"/>
      <c r="AE592" s="60"/>
    </row>
    <row r="593" spans="1:31" s="6" customFormat="1" ht="12.75">
      <c r="A593" s="44" t="s">
        <v>751</v>
      </c>
      <c r="B593" s="52" t="s">
        <v>59</v>
      </c>
      <c r="C593" s="53" t="s">
        <v>888</v>
      </c>
      <c r="D593" s="65">
        <v>393001</v>
      </c>
      <c r="E593" s="54" t="s">
        <v>16</v>
      </c>
      <c r="F593" s="55" t="s">
        <v>17</v>
      </c>
      <c r="G593" s="56" t="s">
        <v>428</v>
      </c>
      <c r="H593" s="78">
        <v>1</v>
      </c>
      <c r="I593" s="78">
        <v>1</v>
      </c>
      <c r="J593" s="78">
        <v>1</v>
      </c>
      <c r="K593" s="78">
        <v>1</v>
      </c>
      <c r="L593" s="78">
        <v>1</v>
      </c>
      <c r="M593"/>
      <c r="N593"/>
      <c r="O593"/>
      <c r="P593"/>
      <c r="Q593"/>
      <c r="R593"/>
      <c r="S593"/>
      <c r="AA593"/>
      <c r="AB593"/>
      <c r="AC593"/>
      <c r="AD593"/>
      <c r="AE593"/>
    </row>
    <row r="594" spans="1:31" s="6" customFormat="1" ht="12.75">
      <c r="A594" s="44" t="s">
        <v>751</v>
      </c>
      <c r="B594" s="52" t="s">
        <v>59</v>
      </c>
      <c r="C594" s="53" t="s">
        <v>889</v>
      </c>
      <c r="D594" s="65">
        <v>390015</v>
      </c>
      <c r="E594" s="54" t="s">
        <v>33</v>
      </c>
      <c r="F594" s="55" t="s">
        <v>34</v>
      </c>
      <c r="G594" s="56">
        <v>60011</v>
      </c>
      <c r="H594" s="78">
        <v>1</v>
      </c>
      <c r="I594" s="78">
        <v>1</v>
      </c>
      <c r="J594" s="78">
        <v>1</v>
      </c>
      <c r="K594" s="78">
        <v>1</v>
      </c>
      <c r="L594" s="78">
        <v>1</v>
      </c>
      <c r="M594"/>
      <c r="N594"/>
      <c r="O594"/>
      <c r="P594"/>
      <c r="Q594"/>
      <c r="R594"/>
      <c r="S594"/>
      <c r="AA594"/>
      <c r="AB594"/>
      <c r="AC594"/>
      <c r="AD594"/>
      <c r="AE594"/>
    </row>
    <row r="595" spans="1:31" s="6" customFormat="1" ht="12.75">
      <c r="A595" s="44" t="s">
        <v>751</v>
      </c>
      <c r="B595" s="52" t="s">
        <v>59</v>
      </c>
      <c r="C595" s="53" t="s">
        <v>890</v>
      </c>
      <c r="D595" s="65">
        <v>393003</v>
      </c>
      <c r="E595" s="54" t="s">
        <v>16</v>
      </c>
      <c r="F595" s="55" t="s">
        <v>17</v>
      </c>
      <c r="G595" s="56">
        <v>97012</v>
      </c>
      <c r="H595" s="78">
        <v>1</v>
      </c>
      <c r="I595" s="78">
        <v>1</v>
      </c>
      <c r="J595" s="78">
        <v>1</v>
      </c>
      <c r="K595" s="78">
        <v>1</v>
      </c>
      <c r="L595" s="78">
        <v>1</v>
      </c>
      <c r="M595"/>
      <c r="N595"/>
      <c r="O595"/>
      <c r="P595"/>
      <c r="Q595"/>
      <c r="R595"/>
      <c r="S595"/>
      <c r="AA595"/>
      <c r="AB595"/>
      <c r="AC595"/>
      <c r="AD595"/>
      <c r="AE595"/>
    </row>
    <row r="596" spans="1:31" s="6" customFormat="1" ht="12.75">
      <c r="A596" s="44" t="s">
        <v>751</v>
      </c>
      <c r="B596" s="52" t="s">
        <v>59</v>
      </c>
      <c r="C596" s="53" t="s">
        <v>891</v>
      </c>
      <c r="D596" s="65">
        <v>393010</v>
      </c>
      <c r="E596" s="54" t="s">
        <v>53</v>
      </c>
      <c r="F596" s="55" t="s">
        <v>57</v>
      </c>
      <c r="G596" s="56">
        <v>90514</v>
      </c>
      <c r="H596" s="78">
        <v>1</v>
      </c>
      <c r="I596" s="78">
        <v>1</v>
      </c>
      <c r="J596" s="78">
        <v>1</v>
      </c>
      <c r="K596" s="78">
        <v>1</v>
      </c>
      <c r="L596" s="78">
        <v>1</v>
      </c>
      <c r="M596"/>
      <c r="N596"/>
      <c r="O596"/>
      <c r="P596"/>
      <c r="Q596"/>
      <c r="R596"/>
      <c r="S596"/>
      <c r="AA596"/>
      <c r="AB596"/>
      <c r="AC596"/>
      <c r="AD596"/>
      <c r="AE596"/>
    </row>
    <row r="597" spans="1:31" s="6" customFormat="1" ht="12.75">
      <c r="A597" s="44" t="s">
        <v>751</v>
      </c>
      <c r="B597" s="52" t="s">
        <v>59</v>
      </c>
      <c r="C597" s="53" t="s">
        <v>892</v>
      </c>
      <c r="D597" s="65">
        <v>393021</v>
      </c>
      <c r="E597" s="54" t="s">
        <v>170</v>
      </c>
      <c r="F597" s="55" t="s">
        <v>288</v>
      </c>
      <c r="G597" s="56">
        <v>17612</v>
      </c>
      <c r="H597" s="78">
        <v>1</v>
      </c>
      <c r="I597" s="78">
        <v>1</v>
      </c>
      <c r="J597" s="78">
        <v>1</v>
      </c>
      <c r="K597" s="78">
        <v>1</v>
      </c>
      <c r="L597" s="78">
        <v>1</v>
      </c>
      <c r="M597"/>
      <c r="N597"/>
      <c r="O597"/>
      <c r="P597"/>
      <c r="Q597"/>
      <c r="R597"/>
      <c r="S597"/>
      <c r="AA597"/>
      <c r="AB597"/>
      <c r="AC597"/>
      <c r="AD597"/>
      <c r="AE597"/>
    </row>
    <row r="598" spans="1:31" s="6" customFormat="1" ht="12.75">
      <c r="A598" s="44" t="s">
        <v>751</v>
      </c>
      <c r="B598" s="52" t="s">
        <v>59</v>
      </c>
      <c r="C598" s="53" t="s">
        <v>893</v>
      </c>
      <c r="D598" s="65">
        <v>393012</v>
      </c>
      <c r="E598" s="54" t="s">
        <v>27</v>
      </c>
      <c r="F598" s="55" t="s">
        <v>222</v>
      </c>
      <c r="G598" s="56">
        <v>88013</v>
      </c>
      <c r="H598" s="78">
        <v>1</v>
      </c>
      <c r="I598" s="78">
        <v>1</v>
      </c>
      <c r="J598" s="78">
        <v>1</v>
      </c>
      <c r="K598" s="78">
        <v>1</v>
      </c>
      <c r="L598" s="78">
        <v>1</v>
      </c>
      <c r="M598"/>
      <c r="N598"/>
      <c r="O598"/>
      <c r="P598"/>
      <c r="Q598"/>
      <c r="R598"/>
      <c r="S598"/>
      <c r="AA598"/>
      <c r="AB598"/>
      <c r="AC598"/>
      <c r="AD598"/>
      <c r="AE598"/>
    </row>
    <row r="599" spans="1:31" s="6" customFormat="1" ht="12.75">
      <c r="A599" s="44" t="s">
        <v>751</v>
      </c>
      <c r="B599" s="52" t="s">
        <v>59</v>
      </c>
      <c r="C599" s="53" t="s">
        <v>894</v>
      </c>
      <c r="D599" s="65">
        <v>393017</v>
      </c>
      <c r="E599" s="54" t="s">
        <v>24</v>
      </c>
      <c r="F599" s="55" t="s">
        <v>154</v>
      </c>
      <c r="G599" s="56">
        <v>20516</v>
      </c>
      <c r="H599" s="78">
        <v>1</v>
      </c>
      <c r="I599" s="78">
        <v>1</v>
      </c>
      <c r="J599" s="78">
        <v>1</v>
      </c>
      <c r="K599" s="78">
        <v>1</v>
      </c>
      <c r="L599" s="78">
        <v>1</v>
      </c>
      <c r="M599"/>
      <c r="N599"/>
      <c r="O599"/>
      <c r="P599"/>
      <c r="Q599"/>
      <c r="R599"/>
      <c r="S599"/>
      <c r="AA599"/>
      <c r="AB599"/>
      <c r="AC599"/>
      <c r="AD599"/>
      <c r="AE599"/>
    </row>
    <row r="600" spans="1:31" s="6" customFormat="1" ht="12.75">
      <c r="A600" s="44" t="s">
        <v>751</v>
      </c>
      <c r="B600" s="52" t="s">
        <v>59</v>
      </c>
      <c r="C600" s="53" t="s">
        <v>895</v>
      </c>
      <c r="D600" s="65">
        <v>393026</v>
      </c>
      <c r="E600" s="54" t="s">
        <v>174</v>
      </c>
      <c r="F600" s="55" t="s">
        <v>196</v>
      </c>
      <c r="G600" s="56">
        <v>27855</v>
      </c>
      <c r="H600" s="78">
        <v>1</v>
      </c>
      <c r="I600" s="78">
        <v>1</v>
      </c>
      <c r="J600" s="78">
        <v>1</v>
      </c>
      <c r="K600" s="78">
        <v>1</v>
      </c>
      <c r="L600" s="78">
        <v>1</v>
      </c>
      <c r="M600"/>
      <c r="N600"/>
      <c r="O600"/>
      <c r="P600"/>
      <c r="Q600"/>
      <c r="R600"/>
      <c r="S600"/>
      <c r="AA600"/>
      <c r="AB600"/>
      <c r="AC600"/>
      <c r="AD600"/>
      <c r="AE600"/>
    </row>
    <row r="601" spans="1:31" s="6" customFormat="1" ht="12.75">
      <c r="A601" s="44" t="s">
        <v>751</v>
      </c>
      <c r="B601" s="52" t="s">
        <v>59</v>
      </c>
      <c r="C601" s="53" t="s">
        <v>896</v>
      </c>
      <c r="D601" s="65">
        <v>393020</v>
      </c>
      <c r="E601" s="54" t="s">
        <v>59</v>
      </c>
      <c r="F601" s="55" t="s">
        <v>60</v>
      </c>
      <c r="G601" s="56">
        <v>90670</v>
      </c>
      <c r="H601" s="78">
        <v>1</v>
      </c>
      <c r="I601" s="78">
        <v>1</v>
      </c>
      <c r="J601" s="78">
        <v>1</v>
      </c>
      <c r="K601" s="78">
        <v>1</v>
      </c>
      <c r="L601" s="78">
        <v>1</v>
      </c>
      <c r="M601"/>
      <c r="N601"/>
      <c r="O601"/>
      <c r="P601"/>
      <c r="Q601"/>
      <c r="R601"/>
      <c r="S601"/>
      <c r="AA601"/>
      <c r="AB601"/>
      <c r="AC601"/>
      <c r="AD601"/>
      <c r="AE601"/>
    </row>
    <row r="602" spans="1:31" s="6" customFormat="1" ht="12.75">
      <c r="A602" s="44" t="s">
        <v>751</v>
      </c>
      <c r="B602" s="52" t="s">
        <v>59</v>
      </c>
      <c r="C602" s="53" t="s">
        <v>897</v>
      </c>
      <c r="D602" s="65">
        <v>393031</v>
      </c>
      <c r="E602" s="54" t="s">
        <v>41</v>
      </c>
      <c r="F602" s="55" t="s">
        <v>42</v>
      </c>
      <c r="G602" s="56">
        <v>41238</v>
      </c>
      <c r="H602" s="78">
        <v>1</v>
      </c>
      <c r="I602" s="78">
        <v>1</v>
      </c>
      <c r="J602" s="78">
        <v>1</v>
      </c>
      <c r="K602" s="78">
        <v>1</v>
      </c>
      <c r="L602" s="78">
        <v>1</v>
      </c>
      <c r="M602"/>
      <c r="N602"/>
      <c r="O602"/>
      <c r="P602"/>
      <c r="Q602"/>
      <c r="R602"/>
      <c r="S602"/>
      <c r="AA602"/>
      <c r="AB602"/>
      <c r="AC602"/>
      <c r="AD602"/>
      <c r="AE602"/>
    </row>
    <row r="603" spans="1:31" s="6" customFormat="1" ht="12.75">
      <c r="A603" s="44" t="s">
        <v>751</v>
      </c>
      <c r="B603" s="52" t="s">
        <v>59</v>
      </c>
      <c r="C603" s="53" t="s">
        <v>898</v>
      </c>
      <c r="D603" s="65">
        <v>393013</v>
      </c>
      <c r="E603" s="54" t="s">
        <v>93</v>
      </c>
      <c r="F603" s="55" t="s">
        <v>232</v>
      </c>
      <c r="G603" s="56">
        <v>81051</v>
      </c>
      <c r="H603" s="78">
        <v>1</v>
      </c>
      <c r="I603" s="78">
        <v>1</v>
      </c>
      <c r="J603" s="78">
        <v>1</v>
      </c>
      <c r="K603" s="78">
        <v>1</v>
      </c>
      <c r="L603" s="78">
        <v>1</v>
      </c>
      <c r="M603"/>
      <c r="N603"/>
      <c r="O603"/>
      <c r="P603"/>
      <c r="Q603"/>
      <c r="R603"/>
      <c r="S603"/>
      <c r="AA603"/>
      <c r="AB603"/>
      <c r="AC603"/>
      <c r="AD603"/>
      <c r="AE603"/>
    </row>
    <row r="604" spans="1:31" s="6" customFormat="1" ht="12.75">
      <c r="A604" s="44" t="s">
        <v>751</v>
      </c>
      <c r="B604" s="52" t="s">
        <v>59</v>
      </c>
      <c r="C604" s="53" t="s">
        <v>899</v>
      </c>
      <c r="D604" s="65">
        <v>393018</v>
      </c>
      <c r="E604" s="54" t="s">
        <v>21</v>
      </c>
      <c r="F604" s="55" t="s">
        <v>31</v>
      </c>
      <c r="G604" s="56">
        <v>57053</v>
      </c>
      <c r="H604" s="78">
        <v>1</v>
      </c>
      <c r="I604" s="78">
        <v>1</v>
      </c>
      <c r="J604" s="78">
        <v>1</v>
      </c>
      <c r="K604" s="78">
        <v>1</v>
      </c>
      <c r="L604" s="78">
        <v>1</v>
      </c>
      <c r="M604"/>
      <c r="N604"/>
      <c r="O604"/>
      <c r="P604"/>
      <c r="Q604"/>
      <c r="R604"/>
      <c r="S604"/>
      <c r="AA604"/>
      <c r="AB604"/>
      <c r="AC604"/>
      <c r="AD604"/>
      <c r="AE604"/>
    </row>
    <row r="605" spans="1:31" s="6" customFormat="1" ht="12.75">
      <c r="A605" s="44" t="s">
        <v>751</v>
      </c>
      <c r="B605" s="52" t="s">
        <v>59</v>
      </c>
      <c r="C605" s="53" t="s">
        <v>900</v>
      </c>
      <c r="D605" s="65">
        <v>393030</v>
      </c>
      <c r="E605" s="54" t="s">
        <v>445</v>
      </c>
      <c r="F605" s="55" t="s">
        <v>446</v>
      </c>
      <c r="G605" s="56" t="s">
        <v>447</v>
      </c>
      <c r="H605" s="78">
        <v>1</v>
      </c>
      <c r="I605" s="78">
        <v>1</v>
      </c>
      <c r="J605" s="78">
        <v>1</v>
      </c>
      <c r="K605" s="78">
        <v>1</v>
      </c>
      <c r="L605" s="78">
        <v>1</v>
      </c>
      <c r="M605"/>
      <c r="N605"/>
      <c r="O605"/>
      <c r="P605"/>
      <c r="Q605"/>
      <c r="R605"/>
      <c r="S605"/>
      <c r="AA605"/>
      <c r="AB605"/>
      <c r="AC605"/>
      <c r="AD605"/>
      <c r="AE605"/>
    </row>
    <row r="606" spans="1:31" s="6" customFormat="1" ht="12.75">
      <c r="A606" s="44" t="s">
        <v>751</v>
      </c>
      <c r="B606" s="52" t="s">
        <v>59</v>
      </c>
      <c r="C606" s="53" t="s">
        <v>901</v>
      </c>
      <c r="D606" s="65">
        <v>393028</v>
      </c>
      <c r="E606" s="54" t="s">
        <v>90</v>
      </c>
      <c r="F606" s="55" t="s">
        <v>91</v>
      </c>
      <c r="G606" s="56">
        <v>75353</v>
      </c>
      <c r="H606" s="78">
        <v>1</v>
      </c>
      <c r="I606" s="78">
        <v>1</v>
      </c>
      <c r="J606" s="78">
        <v>1</v>
      </c>
      <c r="K606" s="78">
        <v>1</v>
      </c>
      <c r="L606" s="78">
        <v>1</v>
      </c>
      <c r="M606"/>
      <c r="N606"/>
      <c r="O606"/>
      <c r="P606"/>
      <c r="Q606"/>
      <c r="R606"/>
      <c r="S606"/>
      <c r="AA606"/>
      <c r="AB606"/>
      <c r="AC606"/>
      <c r="AD606"/>
      <c r="AE606"/>
    </row>
    <row r="607" spans="1:31" s="6" customFormat="1" ht="12.75">
      <c r="A607" s="44" t="s">
        <v>751</v>
      </c>
      <c r="B607" s="52" t="s">
        <v>59</v>
      </c>
      <c r="C607" s="53" t="s">
        <v>902</v>
      </c>
      <c r="D607" s="65">
        <v>393019</v>
      </c>
      <c r="E607" s="54" t="s">
        <v>33</v>
      </c>
      <c r="F607" s="55" t="s">
        <v>34</v>
      </c>
      <c r="G607" s="56">
        <v>60011</v>
      </c>
      <c r="H607" s="78">
        <v>1</v>
      </c>
      <c r="I607" s="78">
        <v>1</v>
      </c>
      <c r="J607" s="78">
        <v>1</v>
      </c>
      <c r="K607" s="78">
        <v>1</v>
      </c>
      <c r="L607" s="78">
        <v>1</v>
      </c>
      <c r="M607"/>
      <c r="N607"/>
      <c r="O607"/>
      <c r="P607"/>
      <c r="Q607"/>
      <c r="R607"/>
      <c r="S607"/>
      <c r="AA607"/>
      <c r="AB607"/>
      <c r="AC607"/>
      <c r="AD607"/>
      <c r="AE607"/>
    </row>
    <row r="608" spans="1:31" s="6" customFormat="1" ht="12.75">
      <c r="A608" s="44" t="s">
        <v>751</v>
      </c>
      <c r="B608" s="52" t="s">
        <v>59</v>
      </c>
      <c r="C608" s="53" t="s">
        <v>903</v>
      </c>
      <c r="D608" s="65">
        <v>393023</v>
      </c>
      <c r="E608" s="54" t="s">
        <v>86</v>
      </c>
      <c r="F608" s="55" t="s">
        <v>87</v>
      </c>
      <c r="G608" s="56">
        <v>97330</v>
      </c>
      <c r="H608" s="78">
        <v>1</v>
      </c>
      <c r="I608" s="78">
        <v>1</v>
      </c>
      <c r="J608" s="78">
        <v>1</v>
      </c>
      <c r="K608" s="78">
        <v>1</v>
      </c>
      <c r="L608" s="78">
        <v>1</v>
      </c>
      <c r="M608"/>
      <c r="N608"/>
      <c r="O608"/>
      <c r="P608"/>
      <c r="Q608"/>
      <c r="R608"/>
      <c r="S608"/>
      <c r="AA608"/>
      <c r="AB608"/>
      <c r="AC608"/>
      <c r="AD608"/>
      <c r="AE608"/>
    </row>
    <row r="609" spans="1:31" s="6" customFormat="1" ht="12.75">
      <c r="A609" s="44" t="s">
        <v>751</v>
      </c>
      <c r="B609" s="52" t="s">
        <v>59</v>
      </c>
      <c r="C609" s="53" t="s">
        <v>904</v>
      </c>
      <c r="D609" s="65">
        <v>393014</v>
      </c>
      <c r="E609" s="54" t="s">
        <v>64</v>
      </c>
      <c r="F609" s="55" t="s">
        <v>65</v>
      </c>
      <c r="G609" s="56" t="s">
        <v>66</v>
      </c>
      <c r="H609" s="78">
        <v>1</v>
      </c>
      <c r="I609" s="78">
        <v>1</v>
      </c>
      <c r="J609" s="78">
        <v>1</v>
      </c>
      <c r="K609" s="78">
        <v>1</v>
      </c>
      <c r="L609" s="78">
        <v>1</v>
      </c>
      <c r="M609"/>
      <c r="N609"/>
      <c r="O609"/>
      <c r="P609"/>
      <c r="Q609"/>
      <c r="R609"/>
      <c r="S609"/>
      <c r="AA609"/>
      <c r="AB609"/>
      <c r="AC609"/>
      <c r="AD609"/>
      <c r="AE609"/>
    </row>
    <row r="610" spans="1:31" s="6" customFormat="1" ht="12.75">
      <c r="A610" s="44" t="s">
        <v>751</v>
      </c>
      <c r="B610" s="52" t="s">
        <v>59</v>
      </c>
      <c r="C610" s="53" t="s">
        <v>905</v>
      </c>
      <c r="D610" s="65">
        <v>393011</v>
      </c>
      <c r="E610" s="54" t="s">
        <v>345</v>
      </c>
      <c r="F610" s="55" t="s">
        <v>388</v>
      </c>
      <c r="G610" s="56">
        <v>93734</v>
      </c>
      <c r="H610" s="78">
        <v>1</v>
      </c>
      <c r="I610" s="78">
        <v>1</v>
      </c>
      <c r="J610" s="78">
        <v>1</v>
      </c>
      <c r="K610" s="78">
        <v>1</v>
      </c>
      <c r="L610" s="78">
        <v>1</v>
      </c>
      <c r="M610"/>
      <c r="N610"/>
      <c r="O610"/>
      <c r="P610"/>
      <c r="Q610"/>
      <c r="R610"/>
      <c r="S610"/>
      <c r="AA610"/>
      <c r="AB610"/>
      <c r="AC610"/>
      <c r="AD610"/>
      <c r="AE610"/>
    </row>
    <row r="611" spans="1:31" s="6" customFormat="1" ht="12.75">
      <c r="A611" s="44" t="s">
        <v>751</v>
      </c>
      <c r="B611" s="52" t="s">
        <v>59</v>
      </c>
      <c r="C611" s="53" t="s">
        <v>906</v>
      </c>
      <c r="D611" s="65">
        <v>393009</v>
      </c>
      <c r="E611" s="54" t="s">
        <v>100</v>
      </c>
      <c r="F611" s="55" t="s">
        <v>101</v>
      </c>
      <c r="G611" s="56" t="s">
        <v>102</v>
      </c>
      <c r="H611" s="78">
        <v>1</v>
      </c>
      <c r="I611" s="78">
        <v>1</v>
      </c>
      <c r="J611" s="78">
        <v>1</v>
      </c>
      <c r="K611" s="78">
        <v>1</v>
      </c>
      <c r="L611" s="78">
        <v>1</v>
      </c>
      <c r="M611" s="42"/>
      <c r="N611" s="42"/>
      <c r="O611" s="42"/>
      <c r="P611" s="42"/>
      <c r="Q611" s="42"/>
      <c r="R611" s="42"/>
      <c r="S611" s="42"/>
      <c r="AA611"/>
      <c r="AB611"/>
      <c r="AC611"/>
      <c r="AD611"/>
      <c r="AE611"/>
    </row>
    <row r="612" spans="1:31" s="6" customFormat="1" ht="12.75">
      <c r="A612" s="44" t="s">
        <v>751</v>
      </c>
      <c r="B612" s="52" t="s">
        <v>59</v>
      </c>
      <c r="C612" s="53" t="s">
        <v>907</v>
      </c>
      <c r="D612" s="65">
        <v>393016</v>
      </c>
      <c r="E612" s="54" t="s">
        <v>275</v>
      </c>
      <c r="F612" s="55" t="s">
        <v>282</v>
      </c>
      <c r="G612" s="56" t="s">
        <v>283</v>
      </c>
      <c r="H612" s="78">
        <v>1</v>
      </c>
      <c r="I612" s="78">
        <v>1</v>
      </c>
      <c r="J612" s="78">
        <v>1</v>
      </c>
      <c r="K612" s="78">
        <v>1</v>
      </c>
      <c r="L612" s="78">
        <v>1</v>
      </c>
      <c r="AA612"/>
      <c r="AB612"/>
      <c r="AC612"/>
      <c r="AD612"/>
      <c r="AE612"/>
    </row>
    <row r="613" spans="1:31" s="6" customFormat="1" ht="12.75">
      <c r="A613" s="44" t="s">
        <v>751</v>
      </c>
      <c r="B613" s="52" t="s">
        <v>59</v>
      </c>
      <c r="C613" s="53" t="s">
        <v>908</v>
      </c>
      <c r="D613" s="65">
        <v>393027</v>
      </c>
      <c r="E613" s="54" t="s">
        <v>224</v>
      </c>
      <c r="F613" s="55" t="s">
        <v>229</v>
      </c>
      <c r="G613" s="56">
        <v>38490</v>
      </c>
      <c r="H613" s="78">
        <v>1</v>
      </c>
      <c r="I613" s="78">
        <v>1</v>
      </c>
      <c r="J613" s="78">
        <v>1</v>
      </c>
      <c r="K613" s="78">
        <v>1</v>
      </c>
      <c r="L613" s="78">
        <v>1</v>
      </c>
      <c r="AA613"/>
      <c r="AB613"/>
      <c r="AC613"/>
      <c r="AD613"/>
      <c r="AE613"/>
    </row>
    <row r="614" spans="1:31" s="6" customFormat="1" ht="12.75">
      <c r="A614" s="44" t="s">
        <v>751</v>
      </c>
      <c r="B614" s="52" t="s">
        <v>59</v>
      </c>
      <c r="C614" s="53" t="s">
        <v>909</v>
      </c>
      <c r="D614" s="65">
        <v>393029</v>
      </c>
      <c r="E614" s="54" t="s">
        <v>45</v>
      </c>
      <c r="F614" s="55" t="s">
        <v>48</v>
      </c>
      <c r="G614" s="56">
        <v>25313</v>
      </c>
      <c r="H614" s="78">
        <v>1</v>
      </c>
      <c r="I614" s="78">
        <v>1</v>
      </c>
      <c r="J614" s="78">
        <v>1</v>
      </c>
      <c r="K614" s="78">
        <v>1</v>
      </c>
      <c r="L614" s="78">
        <v>1</v>
      </c>
      <c r="AA614"/>
      <c r="AB614"/>
      <c r="AC614"/>
      <c r="AD614"/>
      <c r="AE614"/>
    </row>
    <row r="615" spans="1:31" s="6" customFormat="1" ht="12.75">
      <c r="A615" s="44" t="s">
        <v>751</v>
      </c>
      <c r="B615" s="52" t="s">
        <v>59</v>
      </c>
      <c r="C615" s="53" t="s">
        <v>910</v>
      </c>
      <c r="D615" s="65">
        <v>393024</v>
      </c>
      <c r="E615" s="54" t="s">
        <v>37</v>
      </c>
      <c r="F615" s="55" t="s">
        <v>236</v>
      </c>
      <c r="G615" s="56">
        <v>13897</v>
      </c>
      <c r="H615" s="78">
        <v>1</v>
      </c>
      <c r="I615" s="78">
        <v>1</v>
      </c>
      <c r="J615" s="78">
        <v>1</v>
      </c>
      <c r="K615" s="78">
        <v>1</v>
      </c>
      <c r="L615" s="78">
        <v>1</v>
      </c>
      <c r="AA615"/>
      <c r="AB615"/>
      <c r="AC615"/>
      <c r="AD615"/>
      <c r="AE615"/>
    </row>
    <row r="616" spans="1:31" s="6" customFormat="1" ht="12.75">
      <c r="A616" s="44" t="s">
        <v>751</v>
      </c>
      <c r="B616" s="52" t="s">
        <v>59</v>
      </c>
      <c r="C616" s="53" t="s">
        <v>911</v>
      </c>
      <c r="D616" s="65">
        <v>277001</v>
      </c>
      <c r="E616" s="54" t="s">
        <v>33</v>
      </c>
      <c r="F616" s="55" t="s">
        <v>34</v>
      </c>
      <c r="G616" s="56">
        <v>60011</v>
      </c>
      <c r="H616" s="78">
        <v>1</v>
      </c>
      <c r="I616" s="78">
        <v>1</v>
      </c>
      <c r="J616" s="78">
        <v>1</v>
      </c>
      <c r="K616" s="78">
        <v>1</v>
      </c>
      <c r="L616" s="78">
        <v>1</v>
      </c>
      <c r="AA616"/>
      <c r="AB616"/>
      <c r="AC616"/>
      <c r="AD616"/>
      <c r="AE616"/>
    </row>
    <row r="617" spans="1:31" ht="12.75">
      <c r="A617" s="44" t="s">
        <v>751</v>
      </c>
      <c r="B617" s="52" t="s">
        <v>912</v>
      </c>
      <c r="C617" s="53" t="s">
        <v>913</v>
      </c>
      <c r="D617" s="61">
        <v>110161</v>
      </c>
      <c r="E617" s="62" t="s">
        <v>16</v>
      </c>
      <c r="F617" s="53" t="s">
        <v>17</v>
      </c>
      <c r="G617" s="48" t="s">
        <v>428</v>
      </c>
      <c r="H617" s="79">
        <v>96</v>
      </c>
      <c r="I617" s="79">
        <v>17</v>
      </c>
      <c r="J617" s="79">
        <v>90</v>
      </c>
      <c r="K617" s="79">
        <v>12</v>
      </c>
      <c r="L617" s="79">
        <v>11</v>
      </c>
      <c r="AA617"/>
      <c r="AB617"/>
      <c r="AC617"/>
      <c r="AD617"/>
      <c r="AE617"/>
    </row>
    <row r="618" spans="1:31" ht="12.75">
      <c r="A618" s="44" t="s">
        <v>751</v>
      </c>
      <c r="B618" s="52" t="s">
        <v>912</v>
      </c>
      <c r="C618" s="80" t="s">
        <v>914</v>
      </c>
      <c r="D618" s="81">
        <v>110581</v>
      </c>
      <c r="E618" s="54" t="s">
        <v>16</v>
      </c>
      <c r="F618" s="55" t="s">
        <v>17</v>
      </c>
      <c r="G618" s="56">
        <v>97012</v>
      </c>
      <c r="H618" s="77">
        <v>94</v>
      </c>
      <c r="I618" s="77">
        <v>3</v>
      </c>
      <c r="J618" s="77">
        <v>60</v>
      </c>
      <c r="K618" s="77">
        <v>3</v>
      </c>
      <c r="L618" s="77">
        <v>9</v>
      </c>
      <c r="AA618" s="60"/>
      <c r="AB618" s="60"/>
      <c r="AC618" s="60"/>
      <c r="AD618" s="60"/>
      <c r="AE618" s="60"/>
    </row>
    <row r="619" spans="1:31" ht="12.75">
      <c r="A619" s="44" t="s">
        <v>751</v>
      </c>
      <c r="B619" s="52" t="s">
        <v>915</v>
      </c>
      <c r="C619" s="80" t="s">
        <v>916</v>
      </c>
      <c r="D619" s="81">
        <v>110176</v>
      </c>
      <c r="E619" s="54" t="s">
        <v>16</v>
      </c>
      <c r="F619" s="55" t="s">
        <v>17</v>
      </c>
      <c r="G619" s="56" t="s">
        <v>428</v>
      </c>
      <c r="H619" s="77">
        <f>42</f>
        <v>42</v>
      </c>
      <c r="I619" s="77">
        <f>1+56</f>
        <v>57</v>
      </c>
      <c r="J619" s="77">
        <v>144</v>
      </c>
      <c r="K619" s="77">
        <v>15</v>
      </c>
      <c r="L619" s="77">
        <v>23</v>
      </c>
      <c r="AA619" s="60"/>
      <c r="AB619" s="60"/>
      <c r="AC619" s="60"/>
      <c r="AD619" s="60"/>
      <c r="AE619" s="60"/>
    </row>
  </sheetData>
  <sheetProtection selectLockedCells="1" selectUnlockedCells="1"/>
  <autoFilter ref="A1:Z619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Bracarense Lopes</dc:creator>
  <cp:keywords/>
  <dc:description/>
  <cp:lastModifiedBy>Nina Goncalves</cp:lastModifiedBy>
  <cp:lastPrinted>2015-05-12T20:49:46Z</cp:lastPrinted>
  <dcterms:created xsi:type="dcterms:W3CDTF">2015-02-12T14:58:39Z</dcterms:created>
  <dcterms:modified xsi:type="dcterms:W3CDTF">2015-05-20T22:26:38Z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